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6" activeTab="9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一般公共预算三公经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<sst xmlns="http://schemas.openxmlformats.org/spreadsheetml/2006/main" count="318" uniqueCount="159">
  <si>
    <t>收支预算总表</t>
  </si>
  <si>
    <t>填报单位:[123]共青城市退役军人事务局 , [123001]共青城市退役军人事务局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</si>
  <si>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</si>
  <si>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</si>
  <si>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</si>
  <si>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</si>
  <si>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</si>
  <si>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</si>
  <si>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</si>
  <si>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社会保障和就业支出</t>
  </si>
  <si>
    <t xml:space="preserve">    （一）一般公共预算收入</t>
  </si>
  <si>
    <t>卫生健康支出</t>
  </si>
  <si>
    <t xml:space="preserve">    （二）政府性基金预算收入</t>
  </si>
  <si>
    <t>住房保障支出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</si>
  <si>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</si>
  <si>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</si>
  <si>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</si>
  <si>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</si>
  <si>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</si>
  <si>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</si>
  <si>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</si>
  <si>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</si>
  <si>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</si>
  <si>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</si>
  <si>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</si>
  <si>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</si>
  <si>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</si>
  <si>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</si>
  <si>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</si>
  <si>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[123]共青城市退役军人事务局 , [123001]共青城市退役军人事务局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</si>
  <si>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</si>
  <si>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</si>
  <si>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</si>
  <si>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</si>
  <si>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</si>
  <si>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</si>
  <si>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</si>
  <si>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</si>
  <si>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</si>
  <si>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</si>
  <si>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</si>
  <si>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</si>
  <si>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</si>
  <si>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</si>
  <si>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</si>
  <si>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</si>
  <si>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</si>
  <si>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</si>
  <si>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　05</t>
  </si>
  <si>
    <t>　行政事业单位养老支出</t>
  </si>
  <si>
    <t>　　2080505</t>
  </si>
  <si>
    <t>　　机关事业单位基本养老保险缴费支出</t>
  </si>
  <si>
    <t>　08</t>
  </si>
  <si>
    <t>　抚恤</t>
  </si>
  <si>
    <t>　　2080805</t>
  </si>
  <si>
    <t>　　义务兵优待</t>
  </si>
  <si>
    <t xml:space="preserve">    2080899</t>
  </si>
  <si>
    <t>其他优抚支出</t>
  </si>
  <si>
    <t>　09</t>
  </si>
  <si>
    <t>　退役安置</t>
  </si>
  <si>
    <t>　　2080901</t>
  </si>
  <si>
    <t>　　退役士兵安置</t>
  </si>
  <si>
    <t>　28</t>
  </si>
  <si>
    <t>　退役军人管理事务</t>
  </si>
  <si>
    <t>　　2082801</t>
  </si>
  <si>
    <t>　　行政运行</t>
  </si>
  <si>
    <t>　　2082802</t>
  </si>
  <si>
    <t>　　一般行政管理事务</t>
  </si>
  <si>
    <t>　　2082804</t>
  </si>
  <si>
    <t>　　拥军优属</t>
  </si>
  <si>
    <t>210</t>
  </si>
  <si>
    <t>　11</t>
  </si>
  <si>
    <t>　行政事业单位医疗</t>
  </si>
  <si>
    <t>　　2101101</t>
  </si>
  <si>
    <t>　　行政单位医疗</t>
  </si>
  <si>
    <t xml:space="preserve">  14</t>
  </si>
  <si>
    <t xml:space="preserve">  优抚对象医疗</t>
  </si>
  <si>
    <t xml:space="preserve">    2101401</t>
  </si>
  <si>
    <t xml:space="preserve">    优抚对象医疗补助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</si>
  <si>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</si>
  <si>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</si>
  <si>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</si>
  <si>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</si>
  <si>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</si>
  <si>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</si>
  <si>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填报单位[123]共青城市退役军人事务局 , [123001]共青城市退役军人事务局</t>
  </si>
  <si>
    <t>支出功能分类科目</t>
  </si>
  <si>
    <t>基本支出</t>
  </si>
  <si>
    <t>项目支出</t>
  </si>
  <si>
    <t>科目编码</t>
  </si>
  <si>
    <t xml:space="preserve">科目名称 </t>
  </si>
  <si>
    <t xml:space="preserve">    其他优抚支出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</si>
  <si>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</si>
  <si>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</si>
  <si>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</si>
  <si>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</si>
  <si>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</si>
  <si>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</si>
  <si>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</si>
  <si>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</si>
  <si>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</si>
  <si>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</si>
  <si>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</si>
  <si>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</si>
  <si>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</si>
  <si>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</si>
  <si>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</si>
  <si>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</si>
  <si>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</si>
  <si>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</si>
  <si>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</si>
  <si>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</si>
  <si>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</si>
  <si>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</si>
  <si>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</si>
  <si>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</si>
  <si>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</si>
  <si>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</si>
  <si>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</si>
  <si>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</si>
  <si>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</si>
  <si>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</si>
  <si>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</si>
  <si>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</si>
  <si>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</si>
  <si>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</si>
  <si>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</si>
  <si>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</si>
  <si>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</si>
  <si>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</si>
  <si>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</si>
  <si>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</si>
  <si>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</si>
  <si>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</si>
  <si>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</si>
  <si>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</si>
  <si>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</si>
  <si>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</si>
  <si>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30226</t>
  </si>
  <si>
    <t>　劳务费</t>
  </si>
  <si>
    <t>　30299</t>
  </si>
  <si>
    <t>　其他商品和服务支出</t>
  </si>
  <si>
    <t>一般公共预算“三公”经费支出表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</si>
  <si>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</si>
  <si>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</si>
  <si>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</si>
  <si>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</si>
  <si>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</si>
  <si>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</si>
  <si>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123</t>
  </si>
  <si>
    <t>共青城市退役军人事务局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</si>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</sst>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#,##0.00;[Red]#,##0.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;[Red]0.00"/>
    <numFmt numFmtId="178" formatCode="#,##0.00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37" fontId="4" fillId="0" borderId="5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2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8" fontId="5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/>
    <xf numFmtId="177" fontId="9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/>
    <xf numFmtId="177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177" fontId="6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1153;&#24037;&#20316;\&#39044;&#31639;\2022&#24180;&#24230;&#39044;&#31639;&#12289;&#39044;&#31639;&#32489;&#25928;&#30446;&#26631;\2022&#24180;&#37096;&#38376;&#39044;&#31639;&#20844;&#24320;\&#12304;36&#12305;2022&#24180;&#24066;&#21439;&#37096;&#38376;&#39044;&#31639;&#20844;&#24320;&#34920;(&#37096;&#38376;)&#21547;&#19978;&#24180;&#32467;&#36716;&#25968;_2022-02-18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一般公共预算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workbookViewId="0">
      <selection activeCell="G10" sqref="G10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="1" customFormat="1" ht="19.5" customHeight="1" spans="1:251">
      <c r="A1" s="57"/>
      <c r="B1" s="57"/>
      <c r="C1" s="57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</row>
    <row r="2" s="1" customFormat="1" ht="29.25" customHeight="1" spans="1:251">
      <c r="A2" s="60" t="s">
        <v>0</v>
      </c>
      <c r="B2" s="60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</row>
    <row r="3" s="1" customFormat="1" ht="17.25" customHeight="1" spans="1:251">
      <c r="A3" s="61" t="s">
        <v>1</v>
      </c>
      <c r="B3" s="59"/>
      <c r="C3" s="59"/>
      <c r="D3" s="58" t="s">
        <v>2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</row>
    <row r="4" s="1" customFormat="1" ht="15.75" customHeight="1" spans="1:251">
      <c r="A4" s="62" t="s">
        <v>3</v>
      </c>
      <c r="B4" s="62"/>
      <c r="C4" s="62" t="s">
        <v>4</v>
      </c>
      <c r="D4" s="62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</row>
    <row r="5" s="1" customFormat="1" ht="15.75" customHeight="1" spans="1:251">
      <c r="A5" s="62" t="s">
        <v>5</v>
      </c>
      <c r="B5" s="62" t="s">
        <v>6</v>
      </c>
      <c r="C5" s="62" t="s">
        <v>7</v>
      </c>
      <c r="D5" s="62" t="s">
        <v>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</row>
    <row r="6" s="1" customFormat="1" ht="15.75" customHeight="1" spans="1:251">
      <c r="A6" s="63" t="s">
        <v>8</v>
      </c>
      <c r="B6" s="12">
        <f>IF(ISBLANK(SUM(B7,B8,B9))," ",SUM(B7,B8,B9))</f>
        <v>614.671748</v>
      </c>
      <c r="C6" s="64" t="s">
        <v>9</v>
      </c>
      <c r="D6" s="21">
        <v>699.25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</row>
    <row r="7" s="1" customFormat="1" ht="15.75" customHeight="1" spans="1:251">
      <c r="A7" s="65" t="s">
        <v>10</v>
      </c>
      <c r="B7" s="12">
        <v>614.671748</v>
      </c>
      <c r="C7" s="64" t="s">
        <v>11</v>
      </c>
      <c r="D7" s="21">
        <v>13.21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</row>
    <row r="8" s="1" customFormat="1" ht="15.75" customHeight="1" spans="1:251">
      <c r="A8" s="65" t="s">
        <v>12</v>
      </c>
      <c r="B8" s="30"/>
      <c r="C8" s="64" t="s">
        <v>13</v>
      </c>
      <c r="D8" s="21">
        <v>8.29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</row>
    <row r="9" s="1" customFormat="1" ht="15.75" customHeight="1" spans="1:251">
      <c r="A9" s="65" t="s">
        <v>14</v>
      </c>
      <c r="B9" s="30"/>
      <c r="C9" s="64"/>
      <c r="D9" s="21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</row>
    <row r="10" s="1" customFormat="1" ht="15.75" customHeight="1" spans="1:251">
      <c r="A10" s="63" t="s">
        <v>15</v>
      </c>
      <c r="B10" s="12"/>
      <c r="C10" s="64"/>
      <c r="D10" s="21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</row>
    <row r="11" s="1" customFormat="1" ht="15.75" customHeight="1" spans="1:251">
      <c r="A11" s="65" t="s">
        <v>16</v>
      </c>
      <c r="B11" s="12"/>
      <c r="C11" s="64"/>
      <c r="D11" s="21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</row>
    <row r="12" s="1" customFormat="1" ht="15.75" customHeight="1" spans="1:251">
      <c r="A12" s="65" t="s">
        <v>17</v>
      </c>
      <c r="B12" s="12"/>
      <c r="C12" s="64"/>
      <c r="D12" s="21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</row>
    <row r="13" s="1" customFormat="1" ht="15.75" customHeight="1" spans="1:251">
      <c r="A13" s="65" t="s">
        <v>18</v>
      </c>
      <c r="B13" s="12"/>
      <c r="C13" s="64"/>
      <c r="D13" s="21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</row>
    <row r="14" s="1" customFormat="1" ht="15.75" customHeight="1" spans="1:251">
      <c r="A14" s="65" t="s">
        <v>19</v>
      </c>
      <c r="B14" s="30"/>
      <c r="C14" s="64"/>
      <c r="D14" s="21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</row>
    <row r="15" s="1" customFormat="1" ht="15.75" customHeight="1" spans="1:251">
      <c r="A15" s="65" t="s">
        <v>20</v>
      </c>
      <c r="B15" s="30"/>
      <c r="C15" s="64"/>
      <c r="D15" s="21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</row>
    <row r="16" s="1" customFormat="1" ht="15.75" customHeight="1" spans="1:251">
      <c r="A16" s="63"/>
      <c r="B16" s="66"/>
      <c r="C16" s="64"/>
      <c r="D16" s="21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</row>
    <row r="17" s="1" customFormat="1" ht="15.75" customHeight="1" spans="1:251">
      <c r="A17" s="63"/>
      <c r="B17" s="66"/>
      <c r="C17" s="64"/>
      <c r="D17" s="21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</row>
    <row r="18" s="1" customFormat="1" ht="15.75" customHeight="1" spans="1:251">
      <c r="A18" s="63"/>
      <c r="B18" s="66"/>
      <c r="C18" s="64"/>
      <c r="D18" s="21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</row>
    <row r="19" s="1" customFormat="1" ht="15.75" customHeight="1" spans="1:251">
      <c r="A19" s="63"/>
      <c r="B19" s="66"/>
      <c r="C19" s="64"/>
      <c r="D19" s="21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</row>
    <row r="20" s="1" customFormat="1" ht="15.75" customHeight="1" spans="1:251">
      <c r="A20" s="63"/>
      <c r="B20" s="66"/>
      <c r="C20" s="64"/>
      <c r="D20" s="21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</row>
    <row r="21" s="1" customFormat="1" ht="15.75" customHeight="1" spans="1:251">
      <c r="A21" s="63"/>
      <c r="B21" s="66"/>
      <c r="C21" s="64"/>
      <c r="D21" s="21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</row>
    <row r="22" s="1" customFormat="1" ht="15.75" customHeight="1" spans="1:251">
      <c r="A22" s="63"/>
      <c r="B22" s="66"/>
      <c r="C22" s="64"/>
      <c r="D22" s="21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</row>
    <row r="23" s="1" customFormat="1" ht="15.75" customHeight="1" spans="1:251">
      <c r="A23" s="63"/>
      <c r="B23" s="66"/>
      <c r="C23" s="64"/>
      <c r="D23" s="21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</row>
    <row r="24" s="1" customFormat="1" ht="15.75" customHeight="1" spans="1:251">
      <c r="A24" s="63"/>
      <c r="B24" s="66"/>
      <c r="C24" s="64"/>
      <c r="D24" s="2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</row>
    <row r="25" s="1" customFormat="1" ht="15.75" customHeight="1" spans="1:251">
      <c r="A25" s="63"/>
      <c r="B25" s="66"/>
      <c r="C25" s="64"/>
      <c r="D25" s="21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</row>
    <row r="26" s="1" customFormat="1" ht="15.75" customHeight="1" spans="1:251">
      <c r="A26" s="63"/>
      <c r="B26" s="66"/>
      <c r="C26" s="64"/>
      <c r="D26" s="2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</row>
    <row r="27" s="1" customFormat="1" ht="15.75" customHeight="1" spans="1:251">
      <c r="A27" s="63"/>
      <c r="B27" s="66"/>
      <c r="C27" s="64"/>
      <c r="D27" s="21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</row>
    <row r="28" s="1" customFormat="1" ht="15.75" customHeight="1" spans="1:251">
      <c r="A28" s="63"/>
      <c r="B28" s="66"/>
      <c r="C28" s="64"/>
      <c r="D28" s="21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</row>
    <row r="29" s="1" customFormat="1" ht="15.75" customHeight="1" spans="1:251">
      <c r="A29" s="63"/>
      <c r="B29" s="66"/>
      <c r="C29" s="64"/>
      <c r="D29" s="21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</row>
    <row r="30" s="1" customFormat="1" ht="15.75" customHeight="1" spans="1:251">
      <c r="A30" s="63"/>
      <c r="B30" s="66"/>
      <c r="C30" s="64"/>
      <c r="D30" s="21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</row>
    <row r="31" s="1" customFormat="1" ht="15.75" customHeight="1" spans="1:251">
      <c r="A31" s="63"/>
      <c r="B31" s="66"/>
      <c r="C31" s="64"/>
      <c r="D31" s="21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</row>
    <row r="32" s="1" customFormat="1" ht="15.75" customHeight="1" spans="1:251">
      <c r="A32" s="63"/>
      <c r="B32" s="66"/>
      <c r="C32" s="64"/>
      <c r="D32" s="21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</row>
    <row r="33" s="1" customFormat="1" ht="15.75" customHeight="1" spans="1:251">
      <c r="A33" s="63"/>
      <c r="B33" s="66"/>
      <c r="C33" s="64"/>
      <c r="D33" s="21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</row>
    <row r="34" s="1" customFormat="1" ht="15.75" customHeight="1" spans="1:251">
      <c r="A34" s="63"/>
      <c r="B34" s="66"/>
      <c r="C34" s="64"/>
      <c r="D34" s="21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</row>
    <row r="35" s="1" customFormat="1" ht="15.75" customHeight="1" spans="1:251">
      <c r="A35" s="63"/>
      <c r="B35" s="66"/>
      <c r="C35" s="64"/>
      <c r="D35" s="21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</row>
    <row r="36" s="1" customFormat="1" ht="15.75" customHeight="1" spans="1:251">
      <c r="A36" s="63"/>
      <c r="B36" s="66"/>
      <c r="C36" s="64"/>
      <c r="D36" s="21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</row>
    <row r="37" s="1" customFormat="1" ht="15.75" customHeight="1" spans="1:251">
      <c r="A37" s="63"/>
      <c r="B37" s="66"/>
      <c r="C37" s="64"/>
      <c r="D37" s="21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</row>
    <row r="38" s="1" customFormat="1" ht="15.75" customHeight="1" spans="1:251">
      <c r="A38" s="63"/>
      <c r="B38" s="66"/>
      <c r="C38" s="64"/>
      <c r="D38" s="21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</row>
    <row r="39" s="1" customFormat="1" ht="15.75" customHeight="1" spans="1:251">
      <c r="A39" s="63"/>
      <c r="B39" s="66"/>
      <c r="C39" s="64"/>
      <c r="D39" s="21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</row>
    <row r="40" s="1" customFormat="1" ht="15.75" customHeight="1" spans="1:251">
      <c r="A40" s="63"/>
      <c r="B40" s="66"/>
      <c r="C40" s="64"/>
      <c r="D40" s="21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</row>
    <row r="41" s="1" customFormat="1" ht="15.75" customHeight="1" spans="1:251">
      <c r="A41" s="63"/>
      <c r="B41" s="66"/>
      <c r="C41" s="64"/>
      <c r="D41" s="21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  <c r="IJ41" s="59"/>
      <c r="IK41" s="59"/>
      <c r="IL41" s="59"/>
      <c r="IM41" s="59"/>
      <c r="IN41" s="59"/>
      <c r="IO41" s="59"/>
      <c r="IP41" s="59"/>
      <c r="IQ41" s="59"/>
    </row>
    <row r="42" s="1" customFormat="1" ht="15.75" customHeight="1" spans="1:251">
      <c r="A42" s="63"/>
      <c r="B42" s="66"/>
      <c r="C42" s="64"/>
      <c r="D42" s="21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  <c r="IJ42" s="59"/>
      <c r="IK42" s="59"/>
      <c r="IL42" s="59"/>
      <c r="IM42" s="59"/>
      <c r="IN42" s="59"/>
      <c r="IO42" s="59"/>
      <c r="IP42" s="59"/>
      <c r="IQ42" s="59"/>
    </row>
    <row r="43" s="1" customFormat="1" ht="15.75" customHeight="1" spans="1:251">
      <c r="A43" s="63"/>
      <c r="B43" s="66"/>
      <c r="C43" s="64"/>
      <c r="D43" s="21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  <c r="IJ43" s="59"/>
      <c r="IK43" s="59"/>
      <c r="IL43" s="59"/>
      <c r="IM43" s="59"/>
      <c r="IN43" s="59"/>
      <c r="IO43" s="59"/>
      <c r="IP43" s="59"/>
      <c r="IQ43" s="59"/>
    </row>
    <row r="44" s="1" customFormat="1" ht="15.75" customHeight="1" spans="1:251">
      <c r="A44" s="63"/>
      <c r="B44" s="66"/>
      <c r="C44" s="64"/>
      <c r="D44" s="21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</row>
    <row r="45" s="1" customFormat="1" ht="15.75" customHeight="1" spans="1:251">
      <c r="A45" s="63"/>
      <c r="B45" s="66"/>
      <c r="C45" s="64"/>
      <c r="D45" s="2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</row>
    <row r="46" s="1" customFormat="1" ht="15.75" customHeight="1" spans="1:251">
      <c r="A46" s="63"/>
      <c r="B46" s="66"/>
      <c r="C46" s="64"/>
      <c r="D46" s="21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</row>
    <row r="47" s="1" customFormat="1" ht="15.75" customHeight="1" spans="1:251">
      <c r="A47" s="63"/>
      <c r="B47" s="66"/>
      <c r="C47" s="64"/>
      <c r="D47" s="21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</row>
    <row r="48" s="1" customFormat="1" ht="15.75" customHeight="1" spans="1:251">
      <c r="A48" s="65"/>
      <c r="B48" s="66"/>
      <c r="C48" s="64"/>
      <c r="D48" s="21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</row>
    <row r="49" s="1" customFormat="1" ht="15.75" customHeight="1" spans="1:251">
      <c r="A49" s="62" t="s">
        <v>21</v>
      </c>
      <c r="B49" s="30">
        <v>614.671748</v>
      </c>
      <c r="C49" s="62" t="s">
        <v>22</v>
      </c>
      <c r="D49" s="30">
        <f>SUM(D6:D48)</f>
        <v>720.75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</row>
    <row r="50" s="1" customFormat="1" ht="15.75" customHeight="1" spans="1:251">
      <c r="A50" s="65" t="s">
        <v>23</v>
      </c>
      <c r="B50" s="30"/>
      <c r="C50" s="65" t="s">
        <v>24</v>
      </c>
      <c r="D50" s="30" t="str">
        <f>IF(ISBLANK('[1]支出总表（引用）'!C7)," ",'[1]支出总表（引用）'!C7)</f>
        <v> 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</row>
    <row r="51" s="1" customFormat="1" ht="15.75" customHeight="1" spans="1:251">
      <c r="A51" s="65" t="s">
        <v>25</v>
      </c>
      <c r="B51" s="30">
        <v>106.08</v>
      </c>
      <c r="C51" s="4"/>
      <c r="D51" s="4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</row>
    <row r="52" s="1" customFormat="1" ht="15.75" customHeight="1" spans="1:251">
      <c r="A52" s="63"/>
      <c r="B52" s="30"/>
      <c r="C52" s="63"/>
      <c r="D52" s="30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</row>
    <row r="53" s="1" customFormat="1" ht="15.75" customHeight="1" spans="1:251">
      <c r="A53" s="62" t="s">
        <v>26</v>
      </c>
      <c r="B53" s="30">
        <f>B49+B50+B51</f>
        <v>720.751748</v>
      </c>
      <c r="C53" s="62" t="s">
        <v>27</v>
      </c>
      <c r="D53" s="30">
        <f>B53</f>
        <v>720.751748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</row>
    <row r="54" s="1" customFormat="1" ht="19.5" customHeight="1" spans="1:251">
      <c r="A54" s="67"/>
      <c r="B54" s="67"/>
      <c r="C54" s="67"/>
      <c r="D54" s="67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</row>
  </sheetData>
  <mergeCells count="4">
    <mergeCell ref="A2:D2"/>
    <mergeCell ref="A4:B4"/>
    <mergeCell ref="C4:D4"/>
    <mergeCell ref="A54:D54"/>
  </mergeCells>
  <pageMargins left="0.7" right="0.7" top="0.75" bottom="0.75" header="0.3" footer="0.3"/>
  <pageSetup paperSize="9" scale="6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K9" sqref="K9"/>
    </sheetView>
  </sheetViews>
  <sheetFormatPr defaultColWidth="8" defaultRowHeight="12.75" customHeight="1" outlineLevelCol="5"/>
  <cols>
    <col min="1" max="1" width="42.25" style="1" customWidth="1"/>
    <col min="2" max="2" width="23.375" style="1" customWidth="1"/>
    <col min="3" max="3" width="19.375" style="1" customWidth="1"/>
    <col min="4" max="4" width="8" style="1" customWidth="1"/>
    <col min="5" max="6" width="9.75" style="1" customWidth="1"/>
    <col min="7" max="7" width="9.5" style="1" customWidth="1"/>
    <col min="8" max="16384" width="8" style="2"/>
  </cols>
  <sheetData>
    <row r="1" s="1" customFormat="1" ht="15"/>
    <row r="2" s="1" customFormat="1" ht="29.25" customHeight="1" spans="1:3">
      <c r="A2" s="8" t="s">
        <v>155</v>
      </c>
      <c r="B2" s="8"/>
      <c r="C2" s="8"/>
    </row>
    <row r="3" s="1" customFormat="1" ht="17.25" customHeight="1"/>
    <row r="4" s="1" customFormat="1" ht="15.75" customHeight="1" spans="1:3">
      <c r="A4" s="9" t="s">
        <v>156</v>
      </c>
      <c r="B4" s="5" t="s">
        <v>32</v>
      </c>
      <c r="C4" s="5" t="s">
        <v>24</v>
      </c>
    </row>
    <row r="5" s="1" customFormat="1" ht="19.5" customHeight="1" spans="1:3">
      <c r="A5" s="9"/>
      <c r="B5" s="5"/>
      <c r="C5" s="5"/>
    </row>
    <row r="6" s="1" customFormat="1" ht="22.5" customHeight="1" spans="1:3">
      <c r="A6" s="10" t="s">
        <v>46</v>
      </c>
      <c r="B6" s="10">
        <v>1</v>
      </c>
      <c r="C6" s="10">
        <v>2</v>
      </c>
    </row>
    <row r="7" s="1" customFormat="1" ht="27" customHeight="1" spans="1:6">
      <c r="A7" s="11" t="s">
        <v>32</v>
      </c>
      <c r="B7" s="12">
        <f>B8+B9+B10</f>
        <v>720.749648</v>
      </c>
      <c r="C7" s="13"/>
      <c r="D7" s="14"/>
      <c r="F7" s="14"/>
    </row>
    <row r="8" s="1" customFormat="1" ht="27" customHeight="1" spans="1:3">
      <c r="A8" s="11" t="s">
        <v>9</v>
      </c>
      <c r="B8" s="12">
        <v>699.25</v>
      </c>
      <c r="C8" s="13"/>
    </row>
    <row r="9" s="1" customFormat="1" ht="27" customHeight="1" spans="1:3">
      <c r="A9" s="11" t="s">
        <v>11</v>
      </c>
      <c r="B9" s="12">
        <v>13.21</v>
      </c>
      <c r="C9" s="13"/>
    </row>
    <row r="10" s="1" customFormat="1" ht="27" customHeight="1" spans="1:3">
      <c r="A10" s="11" t="s">
        <v>13</v>
      </c>
      <c r="B10" s="12">
        <v>8.289648</v>
      </c>
      <c r="C10" s="13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K12" sqref="K12"/>
    </sheetView>
  </sheetViews>
  <sheetFormatPr defaultColWidth="8" defaultRowHeight="12.75" customHeight="1" outlineLevelCol="4"/>
  <cols>
    <col min="1" max="1" width="30.875" style="1" customWidth="1"/>
    <col min="2" max="2" width="26.5" style="1" customWidth="1"/>
    <col min="3" max="3" width="25.25" style="1" customWidth="1"/>
    <col min="4" max="4" width="23.875" style="1" customWidth="1"/>
    <col min="5" max="5" width="25.75" style="1" customWidth="1"/>
    <col min="6" max="6" width="8" style="1" customWidth="1"/>
    <col min="7" max="16384" width="8" style="2"/>
  </cols>
  <sheetData>
    <row r="1" s="1" customFormat="1" ht="29.25" customHeight="1" spans="1:5">
      <c r="A1" s="3" t="s">
        <v>157</v>
      </c>
      <c r="B1" s="3"/>
      <c r="C1" s="3"/>
      <c r="D1" s="3"/>
      <c r="E1" s="3"/>
    </row>
    <row r="2" s="1" customFormat="1" ht="17.25" customHeight="1" spans="1:5">
      <c r="A2" s="4"/>
      <c r="B2" s="4"/>
      <c r="C2" s="4"/>
      <c r="D2" s="4"/>
      <c r="E2" s="4"/>
    </row>
    <row r="3" s="1" customFormat="1" ht="21.75" customHeight="1" spans="1:5">
      <c r="A3" s="5" t="s">
        <v>156</v>
      </c>
      <c r="B3" s="5" t="s">
        <v>34</v>
      </c>
      <c r="C3" s="5" t="s">
        <v>94</v>
      </c>
      <c r="D3" s="5" t="s">
        <v>95</v>
      </c>
      <c r="E3" s="5" t="s">
        <v>158</v>
      </c>
    </row>
    <row r="4" s="1" customFormat="1" ht="23.25" customHeight="1" spans="1:5">
      <c r="A4" s="5"/>
      <c r="B4" s="5"/>
      <c r="C4" s="5"/>
      <c r="D4" s="5"/>
      <c r="E4" s="5"/>
    </row>
    <row r="5" s="1" customFormat="1" ht="22.5" customHeight="1" spans="1:5">
      <c r="A5" s="5" t="s">
        <v>46</v>
      </c>
      <c r="B5" s="5">
        <v>1</v>
      </c>
      <c r="C5" s="5">
        <v>2</v>
      </c>
      <c r="D5" s="5">
        <v>3</v>
      </c>
      <c r="E5" s="5">
        <v>4</v>
      </c>
    </row>
    <row r="6" s="1" customFormat="1" ht="27" customHeight="1" spans="1:5">
      <c r="A6" s="6" t="s">
        <v>32</v>
      </c>
      <c r="B6" s="7">
        <v>614.671748</v>
      </c>
      <c r="C6" s="7">
        <v>614.671748</v>
      </c>
      <c r="D6" s="7"/>
      <c r="E6" s="5"/>
    </row>
    <row r="7" s="1" customFormat="1" ht="27" customHeight="1" spans="1:5">
      <c r="A7" s="6" t="s">
        <v>9</v>
      </c>
      <c r="B7" s="7">
        <v>599.8221</v>
      </c>
      <c r="C7" s="7">
        <v>599.8221</v>
      </c>
      <c r="D7" s="7"/>
      <c r="E7" s="5"/>
    </row>
    <row r="8" s="1" customFormat="1" ht="27" customHeight="1" spans="1:5">
      <c r="A8" s="6" t="s">
        <v>11</v>
      </c>
      <c r="B8" s="7">
        <v>6.56</v>
      </c>
      <c r="C8" s="7">
        <v>6.56</v>
      </c>
      <c r="D8" s="7"/>
      <c r="E8" s="5"/>
    </row>
    <row r="9" s="1" customFormat="1" ht="27" customHeight="1" spans="1:5">
      <c r="A9" s="6" t="s">
        <v>13</v>
      </c>
      <c r="B9" s="7">
        <v>8.289648</v>
      </c>
      <c r="C9" s="7">
        <v>8.289648</v>
      </c>
      <c r="D9" s="7"/>
      <c r="E9" s="5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1"/>
  <sheetViews>
    <sheetView topLeftCell="A10" workbookViewId="0">
      <selection activeCell="D13" sqref="D13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/>
    <row r="2" s="1" customFormat="1" ht="29.25" customHeight="1" spans="1:15">
      <c r="A2" s="8" t="s">
        <v>28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7.75" customHeight="1" spans="1:15">
      <c r="A3" s="19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6" t="s">
        <v>2</v>
      </c>
    </row>
    <row r="4" s="1" customFormat="1" ht="17.25" customHeight="1" spans="1:15">
      <c r="A4" s="5" t="s">
        <v>30</v>
      </c>
      <c r="B4" s="5" t="s">
        <v>31</v>
      </c>
      <c r="C4" s="55" t="s">
        <v>32</v>
      </c>
      <c r="D4" s="26" t="s">
        <v>33</v>
      </c>
      <c r="E4" s="5" t="s">
        <v>34</v>
      </c>
      <c r="F4" s="5"/>
      <c r="G4" s="5"/>
      <c r="H4" s="5"/>
      <c r="I4" s="52" t="s">
        <v>35</v>
      </c>
      <c r="J4" s="52" t="s">
        <v>36</v>
      </c>
      <c r="K4" s="52" t="s">
        <v>37</v>
      </c>
      <c r="L4" s="52" t="s">
        <v>38</v>
      </c>
      <c r="M4" s="52" t="s">
        <v>39</v>
      </c>
      <c r="N4" s="52" t="s">
        <v>40</v>
      </c>
      <c r="O4" s="26" t="s">
        <v>41</v>
      </c>
    </row>
    <row r="5" s="1" customFormat="1" ht="58.5" customHeight="1" spans="1:15">
      <c r="A5" s="5"/>
      <c r="B5" s="5"/>
      <c r="C5" s="56"/>
      <c r="D5" s="26"/>
      <c r="E5" s="26" t="s">
        <v>42</v>
      </c>
      <c r="F5" s="26" t="s">
        <v>43</v>
      </c>
      <c r="G5" s="26" t="s">
        <v>44</v>
      </c>
      <c r="H5" s="26" t="s">
        <v>45</v>
      </c>
      <c r="I5" s="52"/>
      <c r="J5" s="52"/>
      <c r="K5" s="52"/>
      <c r="L5" s="52"/>
      <c r="M5" s="52"/>
      <c r="N5" s="52"/>
      <c r="O5" s="26"/>
    </row>
    <row r="6" s="1" customFormat="1" ht="21" customHeight="1" spans="1:15">
      <c r="A6" s="33" t="s">
        <v>46</v>
      </c>
      <c r="B6" s="33" t="s">
        <v>46</v>
      </c>
      <c r="C6" s="33">
        <v>1</v>
      </c>
      <c r="D6" s="33">
        <f t="shared" ref="D6:G6" si="0">C6+1</f>
        <v>2</v>
      </c>
      <c r="E6" s="33">
        <f t="shared" si="0"/>
        <v>3</v>
      </c>
      <c r="F6" s="33">
        <f t="shared" si="0"/>
        <v>4</v>
      </c>
      <c r="G6" s="33">
        <f t="shared" si="0"/>
        <v>5</v>
      </c>
      <c r="H6" s="33">
        <v>2</v>
      </c>
      <c r="I6" s="33">
        <f t="shared" ref="I6:O6" si="1">H6+1</f>
        <v>3</v>
      </c>
      <c r="J6" s="33">
        <f t="shared" si="1"/>
        <v>4</v>
      </c>
      <c r="K6" s="33">
        <f t="shared" si="1"/>
        <v>5</v>
      </c>
      <c r="L6" s="33">
        <f t="shared" si="1"/>
        <v>6</v>
      </c>
      <c r="M6" s="33">
        <f t="shared" si="1"/>
        <v>7</v>
      </c>
      <c r="N6" s="33">
        <f t="shared" si="1"/>
        <v>8</v>
      </c>
      <c r="O6" s="33">
        <f t="shared" si="1"/>
        <v>9</v>
      </c>
    </row>
    <row r="7" s="1" customFormat="1" ht="27" customHeight="1" spans="1:15">
      <c r="A7" s="6"/>
      <c r="B7" s="54" t="s">
        <v>32</v>
      </c>
      <c r="C7" s="30">
        <f t="shared" ref="C7:C27" si="2">D7+E7+I7+J7+K7+L7+M7+N7+O7</f>
        <v>720.751748</v>
      </c>
      <c r="D7" s="30">
        <f>D8+D20+D25</f>
        <v>106.08</v>
      </c>
      <c r="E7" s="30">
        <v>614.671748</v>
      </c>
      <c r="F7" s="30">
        <v>614.671748</v>
      </c>
      <c r="G7" s="21"/>
      <c r="H7" s="21"/>
      <c r="I7" s="30"/>
      <c r="J7" s="30"/>
      <c r="K7" s="30"/>
      <c r="L7" s="30"/>
      <c r="M7" s="30"/>
      <c r="N7" s="30"/>
      <c r="O7" s="30"/>
    </row>
    <row r="8" s="1" customFormat="1" ht="27" customHeight="1" spans="1:15">
      <c r="A8" s="6" t="s">
        <v>47</v>
      </c>
      <c r="B8" s="54" t="s">
        <v>9</v>
      </c>
      <c r="C8" s="30">
        <f t="shared" si="2"/>
        <v>699.2521</v>
      </c>
      <c r="D8" s="30">
        <f>D9+D11+D14+D16</f>
        <v>99.43</v>
      </c>
      <c r="E8" s="30">
        <v>599.8221</v>
      </c>
      <c r="F8" s="30">
        <v>599.8221</v>
      </c>
      <c r="G8" s="21"/>
      <c r="H8" s="21"/>
      <c r="I8" s="30"/>
      <c r="J8" s="30"/>
      <c r="K8" s="30"/>
      <c r="L8" s="30"/>
      <c r="M8" s="30"/>
      <c r="N8" s="30"/>
      <c r="O8" s="30"/>
    </row>
    <row r="9" s="1" customFormat="1" ht="27" customHeight="1" spans="1:15">
      <c r="A9" s="6" t="s">
        <v>48</v>
      </c>
      <c r="B9" s="54" t="s">
        <v>49</v>
      </c>
      <c r="C9" s="30">
        <f t="shared" si="2"/>
        <v>11.33</v>
      </c>
      <c r="D9" s="30"/>
      <c r="E9" s="30">
        <v>11.33</v>
      </c>
      <c r="F9" s="30">
        <v>11.33</v>
      </c>
      <c r="G9" s="21"/>
      <c r="H9" s="21"/>
      <c r="I9" s="30"/>
      <c r="J9" s="30"/>
      <c r="K9" s="30"/>
      <c r="L9" s="30"/>
      <c r="M9" s="30"/>
      <c r="N9" s="30"/>
      <c r="O9" s="30"/>
    </row>
    <row r="10" s="1" customFormat="1" ht="27" customHeight="1" spans="1:15">
      <c r="A10" s="6" t="s">
        <v>50</v>
      </c>
      <c r="B10" s="54" t="s">
        <v>51</v>
      </c>
      <c r="C10" s="30">
        <f t="shared" si="2"/>
        <v>11.33</v>
      </c>
      <c r="D10" s="30"/>
      <c r="E10" s="30">
        <v>11.33</v>
      </c>
      <c r="F10" s="30">
        <v>11.33</v>
      </c>
      <c r="G10" s="21"/>
      <c r="H10" s="21"/>
      <c r="I10" s="30"/>
      <c r="J10" s="30"/>
      <c r="K10" s="30"/>
      <c r="L10" s="30"/>
      <c r="M10" s="30"/>
      <c r="N10" s="30"/>
      <c r="O10" s="30"/>
    </row>
    <row r="11" s="1" customFormat="1" ht="27" customHeight="1" spans="1:15">
      <c r="A11" s="6" t="s">
        <v>52</v>
      </c>
      <c r="B11" s="54" t="s">
        <v>53</v>
      </c>
      <c r="C11" s="30">
        <f t="shared" si="2"/>
        <v>359.43</v>
      </c>
      <c r="D11" s="30">
        <f>D12+D13</f>
        <v>99.43</v>
      </c>
      <c r="E11" s="30">
        <v>260</v>
      </c>
      <c r="F11" s="30">
        <v>260</v>
      </c>
      <c r="G11" s="21"/>
      <c r="H11" s="21"/>
      <c r="I11" s="30"/>
      <c r="J11" s="30"/>
      <c r="K11" s="30"/>
      <c r="L11" s="30"/>
      <c r="M11" s="30"/>
      <c r="N11" s="30"/>
      <c r="O11" s="30"/>
    </row>
    <row r="12" s="1" customFormat="1" ht="27" customHeight="1" spans="1:15">
      <c r="A12" s="6" t="s">
        <v>54</v>
      </c>
      <c r="B12" s="54" t="s">
        <v>55</v>
      </c>
      <c r="C12" s="30">
        <f t="shared" si="2"/>
        <v>260</v>
      </c>
      <c r="D12" s="30"/>
      <c r="E12" s="30">
        <v>260</v>
      </c>
      <c r="F12" s="30">
        <v>260</v>
      </c>
      <c r="G12" s="21"/>
      <c r="H12" s="21"/>
      <c r="I12" s="30"/>
      <c r="J12" s="30"/>
      <c r="K12" s="30"/>
      <c r="L12" s="30"/>
      <c r="M12" s="30"/>
      <c r="N12" s="30"/>
      <c r="O12" s="30"/>
    </row>
    <row r="13" s="1" customFormat="1" ht="27" customHeight="1" spans="1:15">
      <c r="A13" s="53" t="s">
        <v>56</v>
      </c>
      <c r="B13" s="54" t="s">
        <v>57</v>
      </c>
      <c r="C13" s="30">
        <f t="shared" si="2"/>
        <v>99.43</v>
      </c>
      <c r="D13" s="30">
        <v>99.43</v>
      </c>
      <c r="E13" s="30">
        <v>0</v>
      </c>
      <c r="F13" s="30">
        <v>0</v>
      </c>
      <c r="G13" s="21"/>
      <c r="H13" s="21"/>
      <c r="I13" s="30"/>
      <c r="J13" s="30"/>
      <c r="K13" s="30"/>
      <c r="L13" s="30"/>
      <c r="M13" s="30"/>
      <c r="N13" s="30"/>
      <c r="O13" s="30"/>
    </row>
    <row r="14" s="1" customFormat="1" ht="27" customHeight="1" spans="1:15">
      <c r="A14" s="6" t="s">
        <v>58</v>
      </c>
      <c r="B14" s="54" t="s">
        <v>59</v>
      </c>
      <c r="C14" s="30">
        <f t="shared" si="2"/>
        <v>67.05</v>
      </c>
      <c r="D14" s="30"/>
      <c r="E14" s="30">
        <v>67.05</v>
      </c>
      <c r="F14" s="30">
        <v>67.05</v>
      </c>
      <c r="G14" s="21"/>
      <c r="H14" s="21"/>
      <c r="I14" s="30"/>
      <c r="J14" s="30"/>
      <c r="K14" s="30"/>
      <c r="L14" s="30"/>
      <c r="M14" s="30"/>
      <c r="N14" s="30"/>
      <c r="O14" s="30"/>
    </row>
    <row r="15" s="1" customFormat="1" ht="27" customHeight="1" spans="1:15">
      <c r="A15" s="6" t="s">
        <v>60</v>
      </c>
      <c r="B15" s="54" t="s">
        <v>61</v>
      </c>
      <c r="C15" s="30">
        <f t="shared" si="2"/>
        <v>67.05</v>
      </c>
      <c r="D15" s="30"/>
      <c r="E15" s="30">
        <v>67.05</v>
      </c>
      <c r="F15" s="30">
        <v>67.05</v>
      </c>
      <c r="G15" s="21"/>
      <c r="H15" s="21"/>
      <c r="I15" s="30"/>
      <c r="J15" s="30"/>
      <c r="K15" s="30"/>
      <c r="L15" s="30"/>
      <c r="M15" s="30"/>
      <c r="N15" s="30"/>
      <c r="O15" s="30"/>
    </row>
    <row r="16" s="1" customFormat="1" ht="27" customHeight="1" spans="1:15">
      <c r="A16" s="6" t="s">
        <v>62</v>
      </c>
      <c r="B16" s="54" t="s">
        <v>63</v>
      </c>
      <c r="C16" s="30">
        <f t="shared" si="2"/>
        <v>261.4421</v>
      </c>
      <c r="D16" s="30"/>
      <c r="E16" s="30">
        <v>261.4421</v>
      </c>
      <c r="F16" s="30">
        <v>261.4421</v>
      </c>
      <c r="G16" s="21"/>
      <c r="H16" s="21"/>
      <c r="I16" s="30"/>
      <c r="J16" s="30"/>
      <c r="K16" s="30"/>
      <c r="L16" s="30"/>
      <c r="M16" s="30"/>
      <c r="N16" s="30"/>
      <c r="O16" s="30"/>
    </row>
    <row r="17" s="1" customFormat="1" ht="27" customHeight="1" spans="1:15">
      <c r="A17" s="6" t="s">
        <v>64</v>
      </c>
      <c r="B17" s="54" t="s">
        <v>65</v>
      </c>
      <c r="C17" s="30">
        <f t="shared" si="2"/>
        <v>163.4421</v>
      </c>
      <c r="D17" s="30"/>
      <c r="E17" s="30">
        <v>163.4421</v>
      </c>
      <c r="F17" s="30">
        <v>163.4421</v>
      </c>
      <c r="G17" s="21"/>
      <c r="H17" s="21"/>
      <c r="I17" s="30"/>
      <c r="J17" s="30"/>
      <c r="K17" s="30"/>
      <c r="L17" s="30"/>
      <c r="M17" s="30"/>
      <c r="N17" s="30"/>
      <c r="O17" s="30"/>
    </row>
    <row r="18" s="1" customFormat="1" ht="27" customHeight="1" spans="1:15">
      <c r="A18" s="6" t="s">
        <v>66</v>
      </c>
      <c r="B18" s="54" t="s">
        <v>67</v>
      </c>
      <c r="C18" s="30">
        <f t="shared" si="2"/>
        <v>81</v>
      </c>
      <c r="D18" s="30"/>
      <c r="E18" s="30">
        <v>81</v>
      </c>
      <c r="F18" s="30">
        <v>81</v>
      </c>
      <c r="G18" s="21"/>
      <c r="H18" s="21"/>
      <c r="I18" s="30"/>
      <c r="J18" s="30"/>
      <c r="K18" s="30"/>
      <c r="L18" s="30"/>
      <c r="M18" s="30"/>
      <c r="N18" s="30"/>
      <c r="O18" s="30"/>
    </row>
    <row r="19" s="1" customFormat="1" ht="27" customHeight="1" spans="1:15">
      <c r="A19" s="6" t="s">
        <v>68</v>
      </c>
      <c r="B19" s="54" t="s">
        <v>69</v>
      </c>
      <c r="C19" s="30">
        <f t="shared" si="2"/>
        <v>17</v>
      </c>
      <c r="D19" s="30"/>
      <c r="E19" s="30">
        <v>17</v>
      </c>
      <c r="F19" s="30">
        <v>17</v>
      </c>
      <c r="G19" s="21"/>
      <c r="H19" s="21"/>
      <c r="I19" s="30"/>
      <c r="J19" s="30"/>
      <c r="K19" s="30"/>
      <c r="L19" s="30"/>
      <c r="M19" s="30"/>
      <c r="N19" s="30"/>
      <c r="O19" s="30"/>
    </row>
    <row r="20" s="1" customFormat="1" ht="27" customHeight="1" spans="1:15">
      <c r="A20" s="6" t="s">
        <v>70</v>
      </c>
      <c r="B20" s="54" t="s">
        <v>11</v>
      </c>
      <c r="C20" s="30">
        <f t="shared" si="2"/>
        <v>13.21</v>
      </c>
      <c r="D20" s="30">
        <f>D21+D23</f>
        <v>6.65</v>
      </c>
      <c r="E20" s="30">
        <v>6.56</v>
      </c>
      <c r="F20" s="30">
        <v>6.56</v>
      </c>
      <c r="G20" s="21"/>
      <c r="H20" s="21"/>
      <c r="I20" s="30"/>
      <c r="J20" s="30"/>
      <c r="K20" s="30"/>
      <c r="L20" s="30"/>
      <c r="M20" s="30"/>
      <c r="N20" s="30"/>
      <c r="O20" s="30"/>
    </row>
    <row r="21" s="1" customFormat="1" ht="27" customHeight="1" spans="1:15">
      <c r="A21" s="6" t="s">
        <v>71</v>
      </c>
      <c r="B21" s="54" t="s">
        <v>72</v>
      </c>
      <c r="C21" s="30">
        <f t="shared" si="2"/>
        <v>6.56</v>
      </c>
      <c r="D21" s="30"/>
      <c r="E21" s="30">
        <v>6.56</v>
      </c>
      <c r="F21" s="30">
        <v>6.56</v>
      </c>
      <c r="G21" s="21"/>
      <c r="H21" s="21"/>
      <c r="I21" s="30"/>
      <c r="J21" s="30"/>
      <c r="K21" s="30"/>
      <c r="L21" s="30"/>
      <c r="M21" s="30"/>
      <c r="N21" s="30"/>
      <c r="O21" s="30"/>
    </row>
    <row r="22" s="1" customFormat="1" ht="27" customHeight="1" spans="1:15">
      <c r="A22" s="6" t="s">
        <v>73</v>
      </c>
      <c r="B22" s="54" t="s">
        <v>74</v>
      </c>
      <c r="C22" s="30">
        <f t="shared" si="2"/>
        <v>6.56</v>
      </c>
      <c r="D22" s="30"/>
      <c r="E22" s="30">
        <v>6.56</v>
      </c>
      <c r="F22" s="30">
        <v>6.56</v>
      </c>
      <c r="G22" s="21"/>
      <c r="H22" s="21"/>
      <c r="I22" s="30"/>
      <c r="J22" s="30"/>
      <c r="K22" s="30"/>
      <c r="L22" s="30"/>
      <c r="M22" s="30"/>
      <c r="N22" s="30"/>
      <c r="O22" s="30"/>
    </row>
    <row r="23" s="1" customFormat="1" ht="27" customHeight="1" spans="1:15">
      <c r="A23" s="53" t="s">
        <v>75</v>
      </c>
      <c r="B23" s="54" t="s">
        <v>76</v>
      </c>
      <c r="C23" s="30">
        <f t="shared" si="2"/>
        <v>6.65</v>
      </c>
      <c r="D23" s="30">
        <f>D24</f>
        <v>6.65</v>
      </c>
      <c r="E23" s="30"/>
      <c r="F23" s="30"/>
      <c r="G23" s="21"/>
      <c r="H23" s="21"/>
      <c r="I23" s="30"/>
      <c r="J23" s="30"/>
      <c r="K23" s="30"/>
      <c r="L23" s="30"/>
      <c r="M23" s="30"/>
      <c r="N23" s="30"/>
      <c r="O23" s="30"/>
    </row>
    <row r="24" s="1" customFormat="1" ht="27" customHeight="1" spans="1:15">
      <c r="A24" s="53" t="s">
        <v>77</v>
      </c>
      <c r="B24" s="54" t="s">
        <v>78</v>
      </c>
      <c r="C24" s="30">
        <f t="shared" si="2"/>
        <v>6.65</v>
      </c>
      <c r="D24" s="30">
        <v>6.65</v>
      </c>
      <c r="E24" s="30"/>
      <c r="F24" s="30"/>
      <c r="G24" s="21"/>
      <c r="H24" s="21"/>
      <c r="I24" s="30"/>
      <c r="J24" s="30"/>
      <c r="K24" s="30"/>
      <c r="L24" s="30"/>
      <c r="M24" s="30"/>
      <c r="N24" s="30"/>
      <c r="O24" s="30"/>
    </row>
    <row r="25" s="1" customFormat="1" ht="27" customHeight="1" spans="1:15">
      <c r="A25" s="6" t="s">
        <v>79</v>
      </c>
      <c r="B25" s="54" t="s">
        <v>13</v>
      </c>
      <c r="C25" s="30">
        <f t="shared" si="2"/>
        <v>8.289648</v>
      </c>
      <c r="D25" s="30"/>
      <c r="E25" s="30">
        <v>8.289648</v>
      </c>
      <c r="F25" s="30">
        <v>8.289648</v>
      </c>
      <c r="G25" s="21"/>
      <c r="H25" s="21"/>
      <c r="I25" s="30"/>
      <c r="J25" s="30"/>
      <c r="K25" s="30"/>
      <c r="L25" s="30"/>
      <c r="M25" s="30"/>
      <c r="N25" s="30"/>
      <c r="O25" s="30"/>
    </row>
    <row r="26" s="1" customFormat="1" ht="27" customHeight="1" spans="1:15">
      <c r="A26" s="6" t="s">
        <v>80</v>
      </c>
      <c r="B26" s="54" t="s">
        <v>81</v>
      </c>
      <c r="C26" s="30">
        <f t="shared" si="2"/>
        <v>8.289648</v>
      </c>
      <c r="D26" s="30"/>
      <c r="E26" s="30">
        <v>8.289648</v>
      </c>
      <c r="F26" s="30">
        <v>8.289648</v>
      </c>
      <c r="G26" s="21"/>
      <c r="H26" s="21"/>
      <c r="I26" s="30"/>
      <c r="J26" s="30"/>
      <c r="K26" s="30"/>
      <c r="L26" s="30"/>
      <c r="M26" s="30"/>
      <c r="N26" s="30"/>
      <c r="O26" s="30"/>
    </row>
    <row r="27" s="1" customFormat="1" ht="27" customHeight="1" spans="1:15">
      <c r="A27" s="6" t="s">
        <v>82</v>
      </c>
      <c r="B27" s="54" t="s">
        <v>83</v>
      </c>
      <c r="C27" s="30">
        <f t="shared" si="2"/>
        <v>8.289648</v>
      </c>
      <c r="D27" s="30"/>
      <c r="E27" s="30">
        <v>8.289648</v>
      </c>
      <c r="F27" s="30">
        <v>8.289648</v>
      </c>
      <c r="G27" s="21"/>
      <c r="H27" s="21"/>
      <c r="I27" s="30"/>
      <c r="J27" s="30"/>
      <c r="K27" s="30"/>
      <c r="L27" s="30"/>
      <c r="M27" s="30"/>
      <c r="N27" s="30"/>
      <c r="O27" s="30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Zeros="0" topLeftCell="A12" workbookViewId="0">
      <selection activeCell="I19" sqref="I19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84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85</v>
      </c>
      <c r="B3" s="20"/>
      <c r="C3" s="20"/>
      <c r="D3" s="20"/>
      <c r="E3" s="24" t="s">
        <v>2</v>
      </c>
      <c r="F3" s="15"/>
      <c r="G3" s="15"/>
    </row>
    <row r="4" s="1" customFormat="1" ht="21" customHeight="1" spans="1:7">
      <c r="A4" s="5" t="s">
        <v>86</v>
      </c>
      <c r="B4" s="5"/>
      <c r="C4" s="52" t="s">
        <v>32</v>
      </c>
      <c r="D4" s="9" t="s">
        <v>87</v>
      </c>
      <c r="E4" s="5" t="s">
        <v>88</v>
      </c>
      <c r="F4" s="15"/>
      <c r="G4" s="15"/>
    </row>
    <row r="5" s="1" customFormat="1" ht="21" customHeight="1" spans="1:7">
      <c r="A5" s="5" t="s">
        <v>89</v>
      </c>
      <c r="B5" s="5" t="s">
        <v>90</v>
      </c>
      <c r="C5" s="52"/>
      <c r="D5" s="9"/>
      <c r="E5" s="5"/>
      <c r="F5" s="15"/>
      <c r="G5" s="15"/>
    </row>
    <row r="6" s="1" customFormat="1" ht="21" customHeight="1" spans="1:7">
      <c r="A6" s="10" t="s">
        <v>46</v>
      </c>
      <c r="B6" s="10" t="s">
        <v>46</v>
      </c>
      <c r="C6" s="10">
        <v>1</v>
      </c>
      <c r="D6" s="33">
        <v>2</v>
      </c>
      <c r="E6" s="33">
        <v>3</v>
      </c>
      <c r="F6" s="15"/>
      <c r="G6" s="15"/>
    </row>
    <row r="7" s="1" customFormat="1" ht="27" customHeight="1" spans="1:7">
      <c r="A7" s="21"/>
      <c r="B7" s="21" t="s">
        <v>32</v>
      </c>
      <c r="C7" s="21">
        <f t="shared" ref="C7:C27" si="0">D7+E7</f>
        <v>720.751748</v>
      </c>
      <c r="D7" s="21">
        <v>112.621748</v>
      </c>
      <c r="E7" s="21">
        <f>E8+E20+E25</f>
        <v>608.13</v>
      </c>
      <c r="F7" s="15"/>
      <c r="G7" s="15"/>
    </row>
    <row r="8" s="1" customFormat="1" ht="27" customHeight="1" spans="1:5">
      <c r="A8" s="21" t="s">
        <v>47</v>
      </c>
      <c r="B8" s="21" t="s">
        <v>9</v>
      </c>
      <c r="C8" s="21">
        <f t="shared" si="0"/>
        <v>699.2521</v>
      </c>
      <c r="D8" s="21">
        <f>D9+D11+D14+D16</f>
        <v>97.7721</v>
      </c>
      <c r="E8" s="21">
        <f>E9+E11+E14+E16</f>
        <v>601.48</v>
      </c>
    </row>
    <row r="9" s="1" customFormat="1" ht="27" customHeight="1" spans="1:5">
      <c r="A9" s="21" t="s">
        <v>48</v>
      </c>
      <c r="B9" s="21" t="s">
        <v>49</v>
      </c>
      <c r="C9" s="21">
        <f t="shared" si="0"/>
        <v>11.33</v>
      </c>
      <c r="D9" s="21">
        <f>D10</f>
        <v>11.33</v>
      </c>
      <c r="E9" s="21">
        <f>E10</f>
        <v>0</v>
      </c>
    </row>
    <row r="10" s="1" customFormat="1" ht="27" customHeight="1" spans="1:5">
      <c r="A10" s="21" t="s">
        <v>50</v>
      </c>
      <c r="B10" s="21" t="s">
        <v>51</v>
      </c>
      <c r="C10" s="21">
        <f t="shared" si="0"/>
        <v>11.33</v>
      </c>
      <c r="D10" s="21">
        <v>11.33</v>
      </c>
      <c r="E10" s="21"/>
    </row>
    <row r="11" s="1" customFormat="1" ht="27" customHeight="1" spans="1:5">
      <c r="A11" s="21" t="s">
        <v>52</v>
      </c>
      <c r="B11" s="21" t="s">
        <v>53</v>
      </c>
      <c r="C11" s="21">
        <f t="shared" si="0"/>
        <v>359.43</v>
      </c>
      <c r="D11" s="21">
        <f>D12+D13</f>
        <v>0</v>
      </c>
      <c r="E11" s="21">
        <f>E12+E13</f>
        <v>359.43</v>
      </c>
    </row>
    <row r="12" s="1" customFormat="1" ht="27" customHeight="1" spans="1:5">
      <c r="A12" s="21" t="s">
        <v>54</v>
      </c>
      <c r="B12" s="21" t="s">
        <v>55</v>
      </c>
      <c r="C12" s="21">
        <f t="shared" si="0"/>
        <v>260</v>
      </c>
      <c r="D12" s="21"/>
      <c r="E12" s="21">
        <v>260</v>
      </c>
    </row>
    <row r="13" s="1" customFormat="1" ht="27" customHeight="1" spans="1:5">
      <c r="A13" s="53" t="s">
        <v>56</v>
      </c>
      <c r="B13" s="21" t="s">
        <v>91</v>
      </c>
      <c r="C13" s="21">
        <f t="shared" si="0"/>
        <v>99.43</v>
      </c>
      <c r="D13" s="21"/>
      <c r="E13" s="30">
        <v>99.43</v>
      </c>
    </row>
    <row r="14" s="1" customFormat="1" ht="27" customHeight="1" spans="1:5">
      <c r="A14" s="21" t="s">
        <v>58</v>
      </c>
      <c r="B14" s="21" t="s">
        <v>59</v>
      </c>
      <c r="C14" s="21">
        <f t="shared" si="0"/>
        <v>67.05</v>
      </c>
      <c r="D14" s="21"/>
      <c r="E14" s="21">
        <v>67.05</v>
      </c>
    </row>
    <row r="15" s="1" customFormat="1" ht="27" customHeight="1" spans="1:5">
      <c r="A15" s="21" t="s">
        <v>60</v>
      </c>
      <c r="B15" s="21" t="s">
        <v>61</v>
      </c>
      <c r="C15" s="21">
        <f t="shared" si="0"/>
        <v>67.05</v>
      </c>
      <c r="D15" s="21"/>
      <c r="E15" s="21">
        <v>67.05</v>
      </c>
    </row>
    <row r="16" s="1" customFormat="1" ht="27" customHeight="1" spans="1:5">
      <c r="A16" s="21" t="s">
        <v>62</v>
      </c>
      <c r="B16" s="21" t="s">
        <v>63</v>
      </c>
      <c r="C16" s="21">
        <f t="shared" si="0"/>
        <v>261.4421</v>
      </c>
      <c r="D16" s="21">
        <v>86.4421</v>
      </c>
      <c r="E16" s="21">
        <v>175</v>
      </c>
    </row>
    <row r="17" s="1" customFormat="1" ht="27" customHeight="1" spans="1:5">
      <c r="A17" s="21" t="s">
        <v>64</v>
      </c>
      <c r="B17" s="21" t="s">
        <v>65</v>
      </c>
      <c r="C17" s="21">
        <f t="shared" si="0"/>
        <v>163.4421</v>
      </c>
      <c r="D17" s="21">
        <v>86.4421</v>
      </c>
      <c r="E17" s="21">
        <v>77</v>
      </c>
    </row>
    <row r="18" s="1" customFormat="1" ht="27" customHeight="1" spans="1:5">
      <c r="A18" s="21" t="s">
        <v>66</v>
      </c>
      <c r="B18" s="21" t="s">
        <v>67</v>
      </c>
      <c r="C18" s="21">
        <f t="shared" si="0"/>
        <v>81</v>
      </c>
      <c r="D18" s="21"/>
      <c r="E18" s="21">
        <v>81</v>
      </c>
    </row>
    <row r="19" s="1" customFormat="1" ht="27" customHeight="1" spans="1:5">
      <c r="A19" s="21" t="s">
        <v>68</v>
      </c>
      <c r="B19" s="21" t="s">
        <v>69</v>
      </c>
      <c r="C19" s="21">
        <f t="shared" si="0"/>
        <v>17</v>
      </c>
      <c r="D19" s="21"/>
      <c r="E19" s="21">
        <v>17</v>
      </c>
    </row>
    <row r="20" s="1" customFormat="1" ht="27" customHeight="1" spans="1:5">
      <c r="A20" s="21" t="s">
        <v>70</v>
      </c>
      <c r="B20" s="21" t="s">
        <v>11</v>
      </c>
      <c r="C20" s="21">
        <f t="shared" si="0"/>
        <v>13.21</v>
      </c>
      <c r="D20" s="21">
        <v>6.56</v>
      </c>
      <c r="E20" s="21">
        <f>E21+E23</f>
        <v>6.65</v>
      </c>
    </row>
    <row r="21" s="1" customFormat="1" ht="27" customHeight="1" spans="1:5">
      <c r="A21" s="21" t="s">
        <v>71</v>
      </c>
      <c r="B21" s="21" t="s">
        <v>72</v>
      </c>
      <c r="C21" s="21">
        <f t="shared" si="0"/>
        <v>6.56</v>
      </c>
      <c r="D21" s="21">
        <v>6.56</v>
      </c>
      <c r="E21" s="21"/>
    </row>
    <row r="22" s="1" customFormat="1" ht="27" customHeight="1" spans="1:5">
      <c r="A22" s="21" t="s">
        <v>73</v>
      </c>
      <c r="B22" s="21" t="s">
        <v>74</v>
      </c>
      <c r="C22" s="21">
        <f t="shared" si="0"/>
        <v>6.56</v>
      </c>
      <c r="D22" s="21">
        <v>6.56</v>
      </c>
      <c r="E22" s="21"/>
    </row>
    <row r="23" s="1" customFormat="1" ht="27" customHeight="1" spans="1:5">
      <c r="A23" s="44" t="s">
        <v>75</v>
      </c>
      <c r="B23" s="54" t="s">
        <v>76</v>
      </c>
      <c r="C23" s="21">
        <f t="shared" si="0"/>
        <v>6.65</v>
      </c>
      <c r="D23" s="21"/>
      <c r="E23" s="21">
        <f>E24</f>
        <v>6.65</v>
      </c>
    </row>
    <row r="24" s="1" customFormat="1" ht="27" customHeight="1" spans="1:5">
      <c r="A24" s="44" t="s">
        <v>77</v>
      </c>
      <c r="B24" s="54" t="s">
        <v>78</v>
      </c>
      <c r="C24" s="21">
        <f t="shared" si="0"/>
        <v>6.65</v>
      </c>
      <c r="D24" s="21"/>
      <c r="E24" s="21">
        <v>6.65</v>
      </c>
    </row>
    <row r="25" s="1" customFormat="1" ht="27" customHeight="1" spans="1:5">
      <c r="A25" s="21" t="s">
        <v>79</v>
      </c>
      <c r="B25" s="21" t="s">
        <v>13</v>
      </c>
      <c r="C25" s="21">
        <f t="shared" si="0"/>
        <v>8.289648</v>
      </c>
      <c r="D25" s="21">
        <v>8.289648</v>
      </c>
      <c r="E25" s="21">
        <f>E26</f>
        <v>0</v>
      </c>
    </row>
    <row r="26" s="1" customFormat="1" ht="27" customHeight="1" spans="1:5">
      <c r="A26" s="21" t="s">
        <v>80</v>
      </c>
      <c r="B26" s="21" t="s">
        <v>81</v>
      </c>
      <c r="C26" s="21">
        <f t="shared" si="0"/>
        <v>8.289648</v>
      </c>
      <c r="D26" s="21">
        <v>8.289648</v>
      </c>
      <c r="E26" s="21">
        <f>E27</f>
        <v>0</v>
      </c>
    </row>
    <row r="27" s="1" customFormat="1" ht="27" customHeight="1" spans="1:5">
      <c r="A27" s="21" t="s">
        <v>82</v>
      </c>
      <c r="B27" s="21" t="s">
        <v>83</v>
      </c>
      <c r="C27" s="21">
        <f t="shared" si="0"/>
        <v>8.289648</v>
      </c>
      <c r="D27" s="21">
        <v>8.289648</v>
      </c>
      <c r="E27" s="21"/>
    </row>
    <row r="28" s="1" customFormat="1" ht="21" customHeight="1" spans="1:5">
      <c r="A28" s="4"/>
      <c r="B28" s="4"/>
      <c r="C28" s="4"/>
      <c r="D28" s="4"/>
      <c r="E28" s="4"/>
    </row>
    <row r="29" s="1" customFormat="1" ht="21" customHeight="1"/>
    <row r="30" s="1" customFormat="1" ht="21" customHeight="1" spans="3:3">
      <c r="C30" s="50"/>
    </row>
    <row r="31" s="1" customFormat="1" ht="21" customHeight="1" spans="5:5">
      <c r="E31" s="50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mergeCells count="5">
    <mergeCell ref="A2:E2"/>
    <mergeCell ref="A4:B4"/>
    <mergeCell ref="C4:C5"/>
    <mergeCell ref="D4:D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scale="6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31"/>
  <sheetViews>
    <sheetView topLeftCell="A31" workbookViewId="0">
      <selection activeCell="I17" sqref="I17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15"/>
      <c r="B1" s="35"/>
      <c r="C1" s="15"/>
      <c r="D1" s="15"/>
      <c r="E1" s="15"/>
      <c r="F1" s="36"/>
      <c r="G1" s="20"/>
    </row>
    <row r="2" s="1" customFormat="1" ht="29.25" customHeight="1" spans="1:7">
      <c r="A2" s="37" t="s">
        <v>92</v>
      </c>
      <c r="B2" s="38"/>
      <c r="C2" s="37"/>
      <c r="D2" s="37"/>
      <c r="E2" s="37"/>
      <c r="F2" s="37"/>
      <c r="G2" s="20"/>
    </row>
    <row r="3" s="1" customFormat="1" ht="17.25" customHeight="1" spans="1:7">
      <c r="A3" s="23" t="s">
        <v>29</v>
      </c>
      <c r="B3" s="39"/>
      <c r="C3" s="20"/>
      <c r="D3" s="20"/>
      <c r="E3" s="20"/>
      <c r="F3" s="16"/>
      <c r="G3" s="24" t="s">
        <v>2</v>
      </c>
    </row>
    <row r="4" s="1" customFormat="1" ht="17.25" customHeight="1" spans="1:7">
      <c r="A4" s="5" t="s">
        <v>3</v>
      </c>
      <c r="B4" s="5"/>
      <c r="C4" s="5" t="s">
        <v>93</v>
      </c>
      <c r="D4" s="5"/>
      <c r="E4" s="5"/>
      <c r="F4" s="5"/>
      <c r="G4" s="5"/>
    </row>
    <row r="5" s="1" customFormat="1" ht="17.25" customHeight="1" spans="1:7">
      <c r="A5" s="5" t="s">
        <v>5</v>
      </c>
      <c r="B5" s="40" t="s">
        <v>6</v>
      </c>
      <c r="C5" s="32" t="s">
        <v>7</v>
      </c>
      <c r="D5" s="32" t="s">
        <v>32</v>
      </c>
      <c r="E5" s="32" t="s">
        <v>94</v>
      </c>
      <c r="F5" s="32" t="s">
        <v>95</v>
      </c>
      <c r="G5" s="41" t="s">
        <v>96</v>
      </c>
    </row>
    <row r="6" s="1" customFormat="1" ht="17.25" customHeight="1" spans="1:7">
      <c r="A6" s="42" t="s">
        <v>8</v>
      </c>
      <c r="B6" s="21">
        <v>614.671748</v>
      </c>
      <c r="C6" s="21" t="s">
        <v>97</v>
      </c>
      <c r="D6" s="12">
        <v>614.671748</v>
      </c>
      <c r="E6" s="12">
        <v>614.671748</v>
      </c>
      <c r="F6" s="12"/>
      <c r="G6" s="43"/>
    </row>
    <row r="7" s="1" customFormat="1" ht="17.25" customHeight="1" spans="1:7">
      <c r="A7" s="42" t="s">
        <v>98</v>
      </c>
      <c r="B7" s="21">
        <v>614.671748</v>
      </c>
      <c r="C7" s="44" t="s">
        <v>9</v>
      </c>
      <c r="D7" s="45">
        <v>599.8221</v>
      </c>
      <c r="E7" s="12">
        <v>599.8221</v>
      </c>
      <c r="F7" s="12"/>
      <c r="G7" s="43"/>
    </row>
    <row r="8" s="1" customFormat="1" ht="17.25" customHeight="1" spans="1:7">
      <c r="A8" s="42" t="s">
        <v>99</v>
      </c>
      <c r="B8" s="21"/>
      <c r="C8" s="44" t="s">
        <v>11</v>
      </c>
      <c r="D8" s="12">
        <v>6.56</v>
      </c>
      <c r="E8" s="12">
        <v>6.56</v>
      </c>
      <c r="F8" s="12"/>
      <c r="G8" s="43"/>
    </row>
    <row r="9" s="1" customFormat="1" ht="17.25" customHeight="1" spans="1:7">
      <c r="A9" s="42" t="s">
        <v>100</v>
      </c>
      <c r="B9" s="30"/>
      <c r="C9" s="44" t="s">
        <v>13</v>
      </c>
      <c r="D9" s="12">
        <v>8.289648</v>
      </c>
      <c r="E9" s="12">
        <v>8.289648</v>
      </c>
      <c r="F9" s="12"/>
      <c r="G9" s="43"/>
    </row>
    <row r="10" s="1" customFormat="1" ht="17.25" customHeight="1" spans="1:7">
      <c r="A10" s="42"/>
      <c r="B10" s="46"/>
      <c r="C10" s="44"/>
      <c r="D10" s="12"/>
      <c r="E10" s="12"/>
      <c r="F10" s="12"/>
      <c r="G10" s="43"/>
    </row>
    <row r="11" s="1" customFormat="1" ht="17.25" customHeight="1" spans="1:7">
      <c r="A11" s="42"/>
      <c r="B11" s="46"/>
      <c r="C11" s="44"/>
      <c r="D11" s="12"/>
      <c r="E11" s="12"/>
      <c r="F11" s="12"/>
      <c r="G11" s="43"/>
    </row>
    <row r="12" s="1" customFormat="1" ht="17.25" customHeight="1" spans="1:7">
      <c r="A12" s="42"/>
      <c r="B12" s="46"/>
      <c r="C12" s="44"/>
      <c r="D12" s="12"/>
      <c r="E12" s="12"/>
      <c r="F12" s="12"/>
      <c r="G12" s="43"/>
    </row>
    <row r="13" s="1" customFormat="1" ht="17.25" customHeight="1" spans="1:7">
      <c r="A13" s="42"/>
      <c r="B13" s="46"/>
      <c r="C13" s="44"/>
      <c r="D13" s="12"/>
      <c r="E13" s="12"/>
      <c r="F13" s="12"/>
      <c r="G13" s="43"/>
    </row>
    <row r="14" s="1" customFormat="1" ht="17.25" customHeight="1" spans="1:7">
      <c r="A14" s="42"/>
      <c r="B14" s="46"/>
      <c r="C14" s="44"/>
      <c r="D14" s="12"/>
      <c r="E14" s="12"/>
      <c r="F14" s="12"/>
      <c r="G14" s="43"/>
    </row>
    <row r="15" s="1" customFormat="1" ht="17.25" customHeight="1" spans="1:7">
      <c r="A15" s="42"/>
      <c r="B15" s="46"/>
      <c r="C15" s="44"/>
      <c r="D15" s="12"/>
      <c r="E15" s="12"/>
      <c r="F15" s="12"/>
      <c r="G15" s="43"/>
    </row>
    <row r="16" s="1" customFormat="1" ht="17.25" customHeight="1" spans="1:7">
      <c r="A16" s="42"/>
      <c r="B16" s="46"/>
      <c r="C16" s="44"/>
      <c r="D16" s="12"/>
      <c r="E16" s="12"/>
      <c r="F16" s="12"/>
      <c r="G16" s="43"/>
    </row>
    <row r="17" s="1" customFormat="1" ht="17.25" customHeight="1" spans="1:7">
      <c r="A17" s="43"/>
      <c r="B17" s="46"/>
      <c r="C17" s="44"/>
      <c r="D17" s="12"/>
      <c r="E17" s="12"/>
      <c r="F17" s="12"/>
      <c r="G17" s="43"/>
    </row>
    <row r="18" s="1" customFormat="1" ht="17.25" customHeight="1" spans="1:7">
      <c r="A18" s="42"/>
      <c r="B18" s="46"/>
      <c r="C18" s="44"/>
      <c r="D18" s="12"/>
      <c r="E18" s="12"/>
      <c r="F18" s="12"/>
      <c r="G18" s="43"/>
    </row>
    <row r="19" s="1" customFormat="1" ht="17.25" customHeight="1" spans="1:7">
      <c r="A19" s="42"/>
      <c r="B19" s="46"/>
      <c r="C19" s="44"/>
      <c r="D19" s="12"/>
      <c r="E19" s="12"/>
      <c r="F19" s="12"/>
      <c r="G19" s="43"/>
    </row>
    <row r="20" s="1" customFormat="1" ht="17.25" customHeight="1" spans="1:7">
      <c r="A20" s="42"/>
      <c r="B20" s="46"/>
      <c r="C20" s="44"/>
      <c r="D20" s="12"/>
      <c r="E20" s="12"/>
      <c r="F20" s="12"/>
      <c r="G20" s="43"/>
    </row>
    <row r="21" s="1" customFormat="1" ht="17.25" customHeight="1" spans="1:7">
      <c r="A21" s="42"/>
      <c r="B21" s="46"/>
      <c r="C21" s="44"/>
      <c r="D21" s="12"/>
      <c r="E21" s="12"/>
      <c r="F21" s="12"/>
      <c r="G21" s="43"/>
    </row>
    <row r="22" s="1" customFormat="1" ht="17.25" customHeight="1" spans="1:7">
      <c r="A22" s="42"/>
      <c r="B22" s="46"/>
      <c r="C22" s="44"/>
      <c r="D22" s="12"/>
      <c r="E22" s="12"/>
      <c r="F22" s="12"/>
      <c r="G22" s="43"/>
    </row>
    <row r="23" s="1" customFormat="1" ht="17.25" customHeight="1" spans="1:7">
      <c r="A23" s="42"/>
      <c r="B23" s="46"/>
      <c r="C23" s="44"/>
      <c r="D23" s="12"/>
      <c r="E23" s="12"/>
      <c r="F23" s="12"/>
      <c r="G23" s="43"/>
    </row>
    <row r="24" s="1" customFormat="1" ht="19.5" customHeight="1" spans="1:7">
      <c r="A24" s="42"/>
      <c r="B24" s="46"/>
      <c r="C24" s="44"/>
      <c r="D24" s="12"/>
      <c r="E24" s="12"/>
      <c r="F24" s="12"/>
      <c r="G24" s="43"/>
    </row>
    <row r="25" s="1" customFormat="1" ht="19.5" customHeight="1" spans="1:7">
      <c r="A25" s="42"/>
      <c r="B25" s="46"/>
      <c r="C25" s="44"/>
      <c r="D25" s="12"/>
      <c r="E25" s="12"/>
      <c r="F25" s="12"/>
      <c r="G25" s="43"/>
    </row>
    <row r="26" s="1" customFormat="1" ht="19.5" customHeight="1" spans="1:7">
      <c r="A26" s="42"/>
      <c r="B26" s="46"/>
      <c r="C26" s="44"/>
      <c r="D26" s="12"/>
      <c r="E26" s="12"/>
      <c r="F26" s="12"/>
      <c r="G26" s="43"/>
    </row>
    <row r="27" s="1" customFormat="1" ht="19.5" customHeight="1" spans="1:7">
      <c r="A27" s="42"/>
      <c r="B27" s="46"/>
      <c r="C27" s="44"/>
      <c r="D27" s="12"/>
      <c r="E27" s="12"/>
      <c r="F27" s="12"/>
      <c r="G27" s="43"/>
    </row>
    <row r="28" s="1" customFormat="1" ht="19.5" customHeight="1" spans="1:7">
      <c r="A28" s="42"/>
      <c r="B28" s="46"/>
      <c r="C28" s="44"/>
      <c r="D28" s="12"/>
      <c r="E28" s="12"/>
      <c r="F28" s="12"/>
      <c r="G28" s="43"/>
    </row>
    <row r="29" s="1" customFormat="1" ht="19.5" customHeight="1" spans="1:7">
      <c r="A29" s="42"/>
      <c r="B29" s="46"/>
      <c r="C29" s="44"/>
      <c r="D29" s="12"/>
      <c r="E29" s="12"/>
      <c r="F29" s="12"/>
      <c r="G29" s="43"/>
    </row>
    <row r="30" s="1" customFormat="1" ht="19.5" customHeight="1" spans="1:7">
      <c r="A30" s="42"/>
      <c r="B30" s="46"/>
      <c r="C30" s="44"/>
      <c r="D30" s="12"/>
      <c r="E30" s="12"/>
      <c r="F30" s="12"/>
      <c r="G30" s="43"/>
    </row>
    <row r="31" s="1" customFormat="1" ht="19.5" customHeight="1" spans="1:7">
      <c r="A31" s="42"/>
      <c r="B31" s="46"/>
      <c r="C31" s="44"/>
      <c r="D31" s="12"/>
      <c r="E31" s="12"/>
      <c r="F31" s="12"/>
      <c r="G31" s="43"/>
    </row>
    <row r="32" s="1" customFormat="1" ht="19.5" customHeight="1" spans="1:7">
      <c r="A32" s="42"/>
      <c r="B32" s="46"/>
      <c r="C32" s="44"/>
      <c r="D32" s="12"/>
      <c r="E32" s="12"/>
      <c r="F32" s="12"/>
      <c r="G32" s="43"/>
    </row>
    <row r="33" s="1" customFormat="1" ht="19.5" customHeight="1" spans="1:7">
      <c r="A33" s="42"/>
      <c r="B33" s="46"/>
      <c r="C33" s="44"/>
      <c r="D33" s="12"/>
      <c r="E33" s="12"/>
      <c r="F33" s="12"/>
      <c r="G33" s="43"/>
    </row>
    <row r="34" s="1" customFormat="1" ht="19.5" customHeight="1" spans="1:7">
      <c r="A34" s="42"/>
      <c r="B34" s="46"/>
      <c r="C34" s="44"/>
      <c r="D34" s="12"/>
      <c r="E34" s="12"/>
      <c r="F34" s="12"/>
      <c r="G34" s="43"/>
    </row>
    <row r="35" s="1" customFormat="1" ht="19.5" customHeight="1" spans="1:7">
      <c r="A35" s="42"/>
      <c r="B35" s="46"/>
      <c r="C35" s="44"/>
      <c r="D35" s="12"/>
      <c r="E35" s="12"/>
      <c r="F35" s="12"/>
      <c r="G35" s="43"/>
    </row>
    <row r="36" s="1" customFormat="1" ht="19.5" customHeight="1" spans="1:7">
      <c r="A36" s="42"/>
      <c r="B36" s="46"/>
      <c r="C36" s="44"/>
      <c r="D36" s="12"/>
      <c r="E36" s="12"/>
      <c r="F36" s="12"/>
      <c r="G36" s="43"/>
    </row>
    <row r="37" s="1" customFormat="1" ht="19.5" customHeight="1" spans="1:7">
      <c r="A37" s="42"/>
      <c r="B37" s="46"/>
      <c r="C37" s="44"/>
      <c r="D37" s="12"/>
      <c r="E37" s="12"/>
      <c r="F37" s="12"/>
      <c r="G37" s="43"/>
    </row>
    <row r="38" s="1" customFormat="1" ht="19.5" customHeight="1" spans="1:7">
      <c r="A38" s="42"/>
      <c r="B38" s="46"/>
      <c r="C38" s="44"/>
      <c r="D38" s="12"/>
      <c r="E38" s="12"/>
      <c r="F38" s="12"/>
      <c r="G38" s="43"/>
    </row>
    <row r="39" s="1" customFormat="1" ht="19.5" customHeight="1" spans="1:7">
      <c r="A39" s="42"/>
      <c r="B39" s="46"/>
      <c r="C39" s="44"/>
      <c r="D39" s="12"/>
      <c r="E39" s="12"/>
      <c r="F39" s="12"/>
      <c r="G39" s="43"/>
    </row>
    <row r="40" s="1" customFormat="1" ht="19.5" customHeight="1" spans="1:7">
      <c r="A40" s="42"/>
      <c r="B40" s="46"/>
      <c r="C40" s="44"/>
      <c r="D40" s="12"/>
      <c r="E40" s="12"/>
      <c r="F40" s="12"/>
      <c r="G40" s="43"/>
    </row>
    <row r="41" s="1" customFormat="1" ht="19.5" customHeight="1" spans="1:7">
      <c r="A41" s="42"/>
      <c r="B41" s="46"/>
      <c r="C41" s="44"/>
      <c r="D41" s="12"/>
      <c r="E41" s="12"/>
      <c r="F41" s="12"/>
      <c r="G41" s="43"/>
    </row>
    <row r="42" s="1" customFormat="1" ht="19.5" customHeight="1" spans="1:7">
      <c r="A42" s="42"/>
      <c r="B42" s="46"/>
      <c r="C42" s="44"/>
      <c r="D42" s="12"/>
      <c r="E42" s="12"/>
      <c r="F42" s="12"/>
      <c r="G42" s="43"/>
    </row>
    <row r="43" s="1" customFormat="1" ht="19.5" customHeight="1" spans="1:7">
      <c r="A43" s="42"/>
      <c r="B43" s="46"/>
      <c r="C43" s="44"/>
      <c r="D43" s="12"/>
      <c r="E43" s="12"/>
      <c r="F43" s="12"/>
      <c r="G43" s="43"/>
    </row>
    <row r="44" s="1" customFormat="1" ht="19.5" customHeight="1" spans="1:7">
      <c r="A44" s="42"/>
      <c r="B44" s="46"/>
      <c r="C44" s="44"/>
      <c r="D44" s="12"/>
      <c r="E44" s="12"/>
      <c r="F44" s="12"/>
      <c r="G44" s="43"/>
    </row>
    <row r="45" s="1" customFormat="1" ht="19.5" customHeight="1" spans="1:7">
      <c r="A45" s="42"/>
      <c r="B45" s="46"/>
      <c r="C45" s="44"/>
      <c r="D45" s="12"/>
      <c r="E45" s="12"/>
      <c r="F45" s="12"/>
      <c r="G45" s="43"/>
    </row>
    <row r="46" s="1" customFormat="1" ht="19.5" customHeight="1" spans="1:7">
      <c r="A46" s="42"/>
      <c r="B46" s="46"/>
      <c r="C46" s="44"/>
      <c r="D46" s="12"/>
      <c r="E46" s="12"/>
      <c r="F46" s="12"/>
      <c r="G46" s="43"/>
    </row>
    <row r="47" s="1" customFormat="1" ht="17.25" customHeight="1" spans="1:7">
      <c r="A47" s="42" t="s">
        <v>101</v>
      </c>
      <c r="B47" s="47"/>
      <c r="C47" s="21" t="s">
        <v>102</v>
      </c>
      <c r="D47" s="12"/>
      <c r="E47" s="12"/>
      <c r="F47" s="12"/>
      <c r="G47" s="43"/>
    </row>
    <row r="48" s="1" customFormat="1" ht="17.25" customHeight="1" spans="1:7">
      <c r="A48" s="41" t="s">
        <v>103</v>
      </c>
      <c r="B48" s="4"/>
      <c r="C48" s="21"/>
      <c r="D48" s="12"/>
      <c r="E48" s="12"/>
      <c r="F48" s="12"/>
      <c r="G48" s="43"/>
    </row>
    <row r="49" s="1" customFormat="1" ht="17.25" customHeight="1" spans="1:7">
      <c r="A49" s="42" t="s">
        <v>104</v>
      </c>
      <c r="B49" s="48"/>
      <c r="C49" s="21"/>
      <c r="D49" s="12"/>
      <c r="E49" s="12"/>
      <c r="F49" s="12"/>
      <c r="G49" s="43"/>
    </row>
    <row r="50" s="1" customFormat="1" ht="17.25" customHeight="1" spans="1:7">
      <c r="A50" s="42"/>
      <c r="B50" s="46"/>
      <c r="C50" s="21"/>
      <c r="D50" s="12"/>
      <c r="E50" s="12"/>
      <c r="F50" s="12"/>
      <c r="G50" s="43"/>
    </row>
    <row r="51" s="1" customFormat="1" ht="17.25" customHeight="1" spans="1:7">
      <c r="A51" s="42"/>
      <c r="B51" s="46"/>
      <c r="C51" s="21"/>
      <c r="D51" s="12"/>
      <c r="E51" s="12"/>
      <c r="F51" s="12"/>
      <c r="G51" s="43"/>
    </row>
    <row r="52" s="1" customFormat="1" ht="17.25" customHeight="1" spans="1:7">
      <c r="A52" s="49" t="s">
        <v>26</v>
      </c>
      <c r="B52" s="21">
        <v>614.671748</v>
      </c>
      <c r="C52" s="49" t="s">
        <v>27</v>
      </c>
      <c r="D52" s="12">
        <v>614.671748</v>
      </c>
      <c r="E52" s="12">
        <v>614.671748</v>
      </c>
      <c r="F52" s="12"/>
      <c r="G52" s="43"/>
    </row>
    <row r="53" s="1" customFormat="1" ht="15.75" spans="2:7">
      <c r="B53" s="50"/>
      <c r="G53" s="25"/>
    </row>
    <row r="54" s="1" customFormat="1" ht="15.75" spans="2:7">
      <c r="B54" s="50"/>
      <c r="G54" s="25"/>
    </row>
    <row r="55" s="1" customFormat="1" ht="15.75" spans="2:7">
      <c r="B55" s="50"/>
      <c r="G55" s="25"/>
    </row>
    <row r="56" s="1" customFormat="1" ht="15.75" spans="2:7">
      <c r="B56" s="50"/>
      <c r="G56" s="25"/>
    </row>
    <row r="57" s="1" customFormat="1" ht="15.75" spans="2:7">
      <c r="B57" s="50"/>
      <c r="G57" s="25"/>
    </row>
    <row r="58" s="1" customFormat="1" ht="15.75" spans="2:7">
      <c r="B58" s="50"/>
      <c r="G58" s="25"/>
    </row>
    <row r="59" s="1" customFormat="1" ht="15.75" spans="2:7">
      <c r="B59" s="50"/>
      <c r="G59" s="25"/>
    </row>
    <row r="60" s="1" customFormat="1" ht="15.75" spans="2:7">
      <c r="B60" s="50"/>
      <c r="G60" s="25"/>
    </row>
    <row r="61" s="1" customFormat="1" ht="15.75" spans="2:7">
      <c r="B61" s="50"/>
      <c r="G61" s="25"/>
    </row>
    <row r="62" s="1" customFormat="1" ht="15.75" spans="2:7">
      <c r="B62" s="50"/>
      <c r="G62" s="25"/>
    </row>
    <row r="63" s="1" customFormat="1" ht="15.75" spans="2:7">
      <c r="B63" s="50"/>
      <c r="G63" s="25"/>
    </row>
    <row r="64" s="1" customFormat="1" ht="15.75" spans="2:7">
      <c r="B64" s="50"/>
      <c r="G64" s="25"/>
    </row>
    <row r="65" s="1" customFormat="1" ht="15.75" spans="2:7">
      <c r="B65" s="50"/>
      <c r="G65" s="25"/>
    </row>
    <row r="66" s="1" customFormat="1" ht="15.75" spans="2:7">
      <c r="B66" s="50"/>
      <c r="G66" s="25"/>
    </row>
    <row r="67" s="1" customFormat="1" ht="15.75" spans="2:7">
      <c r="B67" s="50"/>
      <c r="G67" s="25"/>
    </row>
    <row r="68" s="1" customFormat="1" ht="15.75" spans="2:7">
      <c r="B68" s="50"/>
      <c r="G68" s="25"/>
    </row>
    <row r="69" s="1" customFormat="1" ht="15.75" spans="2:7">
      <c r="B69" s="50"/>
      <c r="G69" s="25"/>
    </row>
    <row r="70" s="1" customFormat="1" ht="15.75" spans="2:7">
      <c r="B70" s="50"/>
      <c r="G70" s="25"/>
    </row>
    <row r="71" s="1" customFormat="1" ht="15.75" spans="2:7">
      <c r="B71" s="50"/>
      <c r="G71" s="25"/>
    </row>
    <row r="72" s="1" customFormat="1" ht="15.75" spans="2:7">
      <c r="B72" s="50"/>
      <c r="G72" s="25"/>
    </row>
    <row r="73" s="1" customFormat="1" ht="15.75" spans="2:7">
      <c r="B73" s="50"/>
      <c r="G73" s="25"/>
    </row>
    <row r="74" s="1" customFormat="1" ht="15.75" spans="2:7">
      <c r="B74" s="50"/>
      <c r="G74" s="25"/>
    </row>
    <row r="75" s="1" customFormat="1" ht="15.75" spans="2:7">
      <c r="B75" s="50"/>
      <c r="G75" s="25"/>
    </row>
    <row r="76" s="1" customFormat="1" ht="15.75" spans="2:7">
      <c r="B76" s="50"/>
      <c r="G76" s="25"/>
    </row>
    <row r="77" s="1" customFormat="1" ht="15.75" spans="2:7">
      <c r="B77" s="50"/>
      <c r="G77" s="25"/>
    </row>
    <row r="78" s="1" customFormat="1" ht="15.75" spans="2:32">
      <c r="B78" s="50"/>
      <c r="G78" s="25"/>
      <c r="AF78" s="14"/>
    </row>
    <row r="79" s="1" customFormat="1" ht="15.75" spans="2:30">
      <c r="B79" s="50"/>
      <c r="G79" s="25"/>
      <c r="AD79" s="14"/>
    </row>
    <row r="80" s="1" customFormat="1" ht="15.75" spans="2:32">
      <c r="B80" s="50"/>
      <c r="G80" s="25"/>
      <c r="AE80" s="14"/>
      <c r="AF80" s="14"/>
    </row>
    <row r="81" s="1" customFormat="1" ht="15.75" spans="2:33">
      <c r="B81" s="50"/>
      <c r="G81" s="25"/>
      <c r="AF81" s="14"/>
      <c r="AG81" s="14"/>
    </row>
    <row r="82" s="1" customFormat="1" ht="15.75" spans="2:33">
      <c r="B82" s="50"/>
      <c r="G82" s="25"/>
      <c r="AG82" s="51"/>
    </row>
    <row r="83" s="1" customFormat="1" ht="15.75" spans="2:7">
      <c r="B83" s="50"/>
      <c r="G83" s="25"/>
    </row>
    <row r="84" s="1" customFormat="1" ht="15.75" spans="2:7">
      <c r="B84" s="50"/>
      <c r="G84" s="25"/>
    </row>
    <row r="85" s="1" customFormat="1" ht="15.75" spans="2:7">
      <c r="B85" s="50"/>
      <c r="G85" s="25"/>
    </row>
    <row r="86" s="1" customFormat="1" ht="15.75" spans="2:7">
      <c r="B86" s="50"/>
      <c r="G86" s="25"/>
    </row>
    <row r="87" s="1" customFormat="1" ht="15.75" spans="2:7">
      <c r="B87" s="50"/>
      <c r="G87" s="25"/>
    </row>
    <row r="88" s="1" customFormat="1" ht="15.75" spans="2:7">
      <c r="B88" s="50"/>
      <c r="G88" s="25"/>
    </row>
    <row r="89" s="1" customFormat="1" ht="15.75" spans="2:7">
      <c r="B89" s="50"/>
      <c r="G89" s="25"/>
    </row>
    <row r="90" s="1" customFormat="1" ht="15.75" spans="2:7">
      <c r="B90" s="50"/>
      <c r="G90" s="25"/>
    </row>
    <row r="91" s="1" customFormat="1" ht="15.75" spans="2:7">
      <c r="B91" s="50"/>
      <c r="G91" s="25"/>
    </row>
    <row r="92" s="1" customFormat="1" ht="15.75" spans="2:7">
      <c r="B92" s="50"/>
      <c r="G92" s="25"/>
    </row>
    <row r="93" s="1" customFormat="1" ht="15.75" spans="2:7">
      <c r="B93" s="50"/>
      <c r="G93" s="25"/>
    </row>
    <row r="94" s="1" customFormat="1" ht="15.75" spans="2:7">
      <c r="B94" s="50"/>
      <c r="G94" s="25"/>
    </row>
    <row r="95" s="1" customFormat="1" ht="15.75" spans="2:7">
      <c r="B95" s="50"/>
      <c r="G95" s="25"/>
    </row>
    <row r="96" s="1" customFormat="1" ht="15.75" spans="2:7">
      <c r="B96" s="50"/>
      <c r="G96" s="25"/>
    </row>
    <row r="97" s="1" customFormat="1" ht="15.75" spans="2:7">
      <c r="B97" s="50"/>
      <c r="G97" s="25"/>
    </row>
    <row r="98" s="1" customFormat="1" ht="15.75" spans="2:7">
      <c r="B98" s="50"/>
      <c r="G98" s="25"/>
    </row>
    <row r="99" s="1" customFormat="1" ht="15.75" spans="2:7">
      <c r="B99" s="50"/>
      <c r="G99" s="25"/>
    </row>
    <row r="100" s="1" customFormat="1" ht="15.75" spans="2:7">
      <c r="B100" s="50"/>
      <c r="G100" s="25"/>
    </row>
    <row r="101" s="1" customFormat="1" ht="15.75" spans="2:7">
      <c r="B101" s="50"/>
      <c r="G101" s="25"/>
    </row>
    <row r="102" s="1" customFormat="1" ht="15.75" spans="2:7">
      <c r="B102" s="50"/>
      <c r="G102" s="25"/>
    </row>
    <row r="103" s="1" customFormat="1" ht="15.75" spans="2:7">
      <c r="B103" s="50"/>
      <c r="G103" s="25"/>
    </row>
    <row r="104" s="1" customFormat="1" ht="15.75" spans="2:7">
      <c r="B104" s="50"/>
      <c r="G104" s="25"/>
    </row>
    <row r="105" s="1" customFormat="1" ht="15.75" spans="2:7">
      <c r="B105" s="50"/>
      <c r="G105" s="25"/>
    </row>
    <row r="106" s="1" customFormat="1" ht="15.75" spans="2:7">
      <c r="B106" s="50"/>
      <c r="G106" s="25"/>
    </row>
    <row r="107" s="1" customFormat="1" ht="15.75" spans="2:7">
      <c r="B107" s="50"/>
      <c r="G107" s="25"/>
    </row>
    <row r="108" s="1" customFormat="1" ht="15.75" spans="2:7">
      <c r="B108" s="50"/>
      <c r="G108" s="25"/>
    </row>
    <row r="109" s="1" customFormat="1" ht="15.75" spans="2:7">
      <c r="B109" s="50"/>
      <c r="G109" s="25"/>
    </row>
    <row r="110" s="1" customFormat="1" ht="15.75" spans="2:7">
      <c r="B110" s="50"/>
      <c r="G110" s="25"/>
    </row>
    <row r="111" s="1" customFormat="1" ht="15.75" spans="2:7">
      <c r="B111" s="50"/>
      <c r="G111" s="25"/>
    </row>
    <row r="112" s="1" customFormat="1" ht="15.75" spans="2:7">
      <c r="B112" s="50"/>
      <c r="G112" s="25"/>
    </row>
    <row r="113" s="1" customFormat="1" ht="15.75" spans="2:7">
      <c r="B113" s="50"/>
      <c r="G113" s="25"/>
    </row>
    <row r="114" s="1" customFormat="1" ht="15.75" spans="2:7">
      <c r="B114" s="50"/>
      <c r="G114" s="25"/>
    </row>
    <row r="115" s="1" customFormat="1" ht="15.75" spans="2:7">
      <c r="B115" s="50"/>
      <c r="G115" s="25"/>
    </row>
    <row r="116" s="1" customFormat="1" ht="15.75" spans="2:7">
      <c r="B116" s="50"/>
      <c r="G116" s="25"/>
    </row>
    <row r="117" s="1" customFormat="1" ht="15.75" spans="2:7">
      <c r="B117" s="50"/>
      <c r="G117" s="25"/>
    </row>
    <row r="118" s="1" customFormat="1" ht="15.75" spans="2:7">
      <c r="B118" s="50"/>
      <c r="G118" s="25"/>
    </row>
    <row r="119" s="1" customFormat="1" ht="15.75" spans="2:26">
      <c r="B119" s="50"/>
      <c r="G119" s="25"/>
      <c r="Z119" s="14"/>
    </row>
    <row r="120" s="1" customFormat="1" ht="15.75" spans="2:26">
      <c r="B120" s="50"/>
      <c r="G120" s="25"/>
      <c r="W120" s="14"/>
      <c r="X120" s="14"/>
      <c r="Y120" s="14"/>
      <c r="Z120" s="51"/>
    </row>
    <row r="121" s="1" customFormat="1" ht="15.75" spans="2:7">
      <c r="B121" s="50"/>
      <c r="G121" s="25"/>
    </row>
    <row r="122" s="1" customFormat="1" ht="15.75" spans="2:7">
      <c r="B122" s="50"/>
      <c r="G122" s="25"/>
    </row>
    <row r="123" s="1" customFormat="1" ht="15.75" spans="2:7">
      <c r="B123" s="50"/>
      <c r="G123" s="25"/>
    </row>
    <row r="124" s="1" customFormat="1" ht="15.75" spans="2:7">
      <c r="B124" s="50"/>
      <c r="G124" s="25"/>
    </row>
    <row r="125" s="1" customFormat="1" ht="15.75" spans="2:7">
      <c r="B125" s="50"/>
      <c r="G125" s="25"/>
    </row>
    <row r="126" s="1" customFormat="1" ht="15.75" spans="2:7">
      <c r="B126" s="50"/>
      <c r="G126" s="25"/>
    </row>
    <row r="127" s="1" customFormat="1" ht="15.75" spans="2:7">
      <c r="B127" s="50"/>
      <c r="G127" s="25"/>
    </row>
    <row r="128" s="1" customFormat="1" ht="15.75" spans="2:7">
      <c r="B128" s="50"/>
      <c r="G128" s="25"/>
    </row>
    <row r="129" s="1" customFormat="1" ht="15.75" spans="2:7">
      <c r="B129" s="50"/>
      <c r="G129" s="25"/>
    </row>
    <row r="130" s="1" customFormat="1" ht="15.75" spans="2:7">
      <c r="B130" s="50"/>
      <c r="G130" s="25"/>
    </row>
    <row r="131" s="1" customFormat="1" ht="15.75" spans="2:7">
      <c r="B131" s="50"/>
      <c r="G131" s="25"/>
    </row>
    <row r="132" s="1" customFormat="1" ht="15.75" spans="2:7">
      <c r="B132" s="50"/>
      <c r="G132" s="25"/>
    </row>
    <row r="133" s="1" customFormat="1" ht="15.75" spans="2:7">
      <c r="B133" s="50"/>
      <c r="G133" s="25"/>
    </row>
    <row r="134" s="1" customFormat="1" ht="15.75" spans="2:7">
      <c r="B134" s="50"/>
      <c r="G134" s="25"/>
    </row>
    <row r="135" s="1" customFormat="1" ht="15.75" spans="2:7">
      <c r="B135" s="50"/>
      <c r="G135" s="25"/>
    </row>
    <row r="136" s="1" customFormat="1" ht="15.75" spans="2:7">
      <c r="B136" s="50"/>
      <c r="G136" s="25"/>
    </row>
    <row r="137" s="1" customFormat="1" ht="15.75" spans="2:7">
      <c r="B137" s="50"/>
      <c r="G137" s="25"/>
    </row>
    <row r="138" s="1" customFormat="1" ht="15.75" spans="2:7">
      <c r="B138" s="50"/>
      <c r="G138" s="25"/>
    </row>
    <row r="139" s="1" customFormat="1" ht="15.75" spans="2:7">
      <c r="B139" s="50"/>
      <c r="G139" s="25"/>
    </row>
    <row r="140" s="1" customFormat="1" ht="15.75" spans="2:7">
      <c r="B140" s="50"/>
      <c r="G140" s="25"/>
    </row>
    <row r="141" s="1" customFormat="1" ht="15.75" spans="2:7">
      <c r="B141" s="50"/>
      <c r="G141" s="25"/>
    </row>
    <row r="142" s="1" customFormat="1" ht="15.75" spans="2:7">
      <c r="B142" s="50"/>
      <c r="G142" s="25"/>
    </row>
    <row r="143" s="1" customFormat="1" ht="15.75" spans="2:7">
      <c r="B143" s="50"/>
      <c r="G143" s="25"/>
    </row>
    <row r="144" s="1" customFormat="1" ht="15.75" spans="2:7">
      <c r="B144" s="50"/>
      <c r="G144" s="25"/>
    </row>
    <row r="145" s="1" customFormat="1" ht="15.75" spans="2:7">
      <c r="B145" s="50"/>
      <c r="G145" s="25"/>
    </row>
    <row r="146" s="1" customFormat="1" ht="15.75" spans="2:7">
      <c r="B146" s="50"/>
      <c r="G146" s="25"/>
    </row>
    <row r="147" s="1" customFormat="1" ht="15.75" spans="2:7">
      <c r="B147" s="50"/>
      <c r="G147" s="25"/>
    </row>
    <row r="148" s="1" customFormat="1" ht="15.75" spans="2:7">
      <c r="B148" s="50"/>
      <c r="G148" s="25"/>
    </row>
    <row r="149" s="1" customFormat="1" ht="15.75" spans="2:7">
      <c r="B149" s="50"/>
      <c r="G149" s="25"/>
    </row>
    <row r="150" s="1" customFormat="1" ht="15.75" spans="2:7">
      <c r="B150" s="50"/>
      <c r="G150" s="25"/>
    </row>
    <row r="151" s="1" customFormat="1" ht="15.75" spans="2:7">
      <c r="B151" s="50"/>
      <c r="G151" s="25"/>
    </row>
    <row r="152" s="1" customFormat="1" ht="15.75" spans="2:7">
      <c r="B152" s="50"/>
      <c r="G152" s="25"/>
    </row>
    <row r="153" s="1" customFormat="1" ht="15.75" spans="2:7">
      <c r="B153" s="50"/>
      <c r="G153" s="25"/>
    </row>
    <row r="154" s="1" customFormat="1" ht="15.75" spans="2:7">
      <c r="B154" s="50"/>
      <c r="G154" s="25"/>
    </row>
    <row r="155" s="1" customFormat="1" ht="15.75" spans="2:7">
      <c r="B155" s="50"/>
      <c r="G155" s="25"/>
    </row>
    <row r="156" s="1" customFormat="1" ht="15.75" spans="2:7">
      <c r="B156" s="50"/>
      <c r="G156" s="25"/>
    </row>
    <row r="157" s="1" customFormat="1" ht="15.75" spans="2:7">
      <c r="B157" s="50"/>
      <c r="G157" s="25"/>
    </row>
    <row r="158" s="1" customFormat="1" ht="15.75" spans="2:7">
      <c r="B158" s="50"/>
      <c r="G158" s="25"/>
    </row>
    <row r="159" s="1" customFormat="1" ht="15.75" spans="2:7">
      <c r="B159" s="50"/>
      <c r="G159" s="25"/>
    </row>
    <row r="160" s="1" customFormat="1" ht="15.75" spans="2:7">
      <c r="B160" s="50"/>
      <c r="G160" s="25"/>
    </row>
    <row r="161" s="1" customFormat="1" ht="15.75" spans="2:7">
      <c r="B161" s="50"/>
      <c r="G161" s="25"/>
    </row>
    <row r="162" s="1" customFormat="1" ht="15.75" spans="2:7">
      <c r="B162" s="50"/>
      <c r="G162" s="25"/>
    </row>
    <row r="163" s="1" customFormat="1" ht="15.75" spans="2:7">
      <c r="B163" s="50"/>
      <c r="G163" s="25"/>
    </row>
    <row r="164" s="1" customFormat="1" ht="15.75" spans="2:7">
      <c r="B164" s="50"/>
      <c r="G164" s="25"/>
    </row>
    <row r="165" s="1" customFormat="1" ht="15.75" spans="2:7">
      <c r="B165" s="50"/>
      <c r="G165" s="25"/>
    </row>
    <row r="166" s="1" customFormat="1" ht="15.75" spans="2:7">
      <c r="B166" s="50"/>
      <c r="G166" s="25"/>
    </row>
    <row r="167" s="1" customFormat="1" ht="15.75" spans="2:7">
      <c r="B167" s="50"/>
      <c r="G167" s="25"/>
    </row>
    <row r="168" s="1" customFormat="1" ht="15.75" spans="2:7">
      <c r="B168" s="50"/>
      <c r="G168" s="25"/>
    </row>
    <row r="169" s="1" customFormat="1" ht="15.75" spans="2:7">
      <c r="B169" s="50"/>
      <c r="G169" s="25"/>
    </row>
    <row r="170" s="1" customFormat="1" ht="15.75" spans="2:7">
      <c r="B170" s="50"/>
      <c r="G170" s="25"/>
    </row>
    <row r="171" s="1" customFormat="1" ht="15.75" spans="2:7">
      <c r="B171" s="50"/>
      <c r="G171" s="25"/>
    </row>
    <row r="172" s="1" customFormat="1" ht="15.75" spans="2:7">
      <c r="B172" s="50"/>
      <c r="G172" s="25"/>
    </row>
    <row r="173" s="1" customFormat="1" ht="15.75" spans="2:7">
      <c r="B173" s="50"/>
      <c r="G173" s="25"/>
    </row>
    <row r="174" s="1" customFormat="1" ht="15.75" spans="2:7">
      <c r="B174" s="50"/>
      <c r="G174" s="25"/>
    </row>
    <row r="175" s="1" customFormat="1" ht="15.75" spans="2:7">
      <c r="B175" s="50"/>
      <c r="G175" s="25"/>
    </row>
    <row r="176" s="1" customFormat="1" ht="15.75" spans="2:7">
      <c r="B176" s="50"/>
      <c r="G176" s="25"/>
    </row>
    <row r="177" s="1" customFormat="1" ht="15.75" spans="2:7">
      <c r="B177" s="50"/>
      <c r="G177" s="25"/>
    </row>
    <row r="178" s="1" customFormat="1" ht="15.75" spans="2:7">
      <c r="B178" s="50"/>
      <c r="G178" s="25"/>
    </row>
    <row r="179" s="1" customFormat="1" ht="15.75" spans="2:7">
      <c r="B179" s="50"/>
      <c r="G179" s="25"/>
    </row>
    <row r="180" s="1" customFormat="1" ht="15.75" spans="2:7">
      <c r="B180" s="50"/>
      <c r="G180" s="25"/>
    </row>
    <row r="181" s="1" customFormat="1" ht="15.75" spans="2:7">
      <c r="B181" s="50"/>
      <c r="G181" s="25"/>
    </row>
    <row r="182" s="1" customFormat="1" ht="15.75" spans="2:7">
      <c r="B182" s="50"/>
      <c r="G182" s="25"/>
    </row>
    <row r="183" s="1" customFormat="1" ht="15.75" spans="2:7">
      <c r="B183" s="50"/>
      <c r="G183" s="25"/>
    </row>
    <row r="184" s="1" customFormat="1" ht="15.75" spans="2:7">
      <c r="B184" s="50"/>
      <c r="G184" s="25"/>
    </row>
    <row r="185" s="1" customFormat="1" ht="15.75" spans="2:7">
      <c r="B185" s="50"/>
      <c r="G185" s="25"/>
    </row>
    <row r="186" s="1" customFormat="1" ht="15.75" spans="2:7">
      <c r="B186" s="50"/>
      <c r="G186" s="25"/>
    </row>
    <row r="187" s="1" customFormat="1" ht="15.75" spans="2:7">
      <c r="B187" s="50"/>
      <c r="G187" s="25"/>
    </row>
    <row r="188" s="1" customFormat="1" ht="15.75" spans="2:7">
      <c r="B188" s="50"/>
      <c r="G188" s="25"/>
    </row>
    <row r="189" s="1" customFormat="1" ht="15.75" spans="2:7">
      <c r="B189" s="50"/>
      <c r="G189" s="25"/>
    </row>
    <row r="190" s="1" customFormat="1" ht="15.75" spans="2:7">
      <c r="B190" s="50"/>
      <c r="G190" s="25"/>
    </row>
    <row r="191" s="1" customFormat="1" ht="15.75" spans="2:7">
      <c r="B191" s="50"/>
      <c r="G191" s="25"/>
    </row>
    <row r="192" s="1" customFormat="1" ht="15.75" spans="2:7">
      <c r="B192" s="50"/>
      <c r="G192" s="25"/>
    </row>
    <row r="193" s="1" customFormat="1" ht="15.75" spans="2:7">
      <c r="B193" s="50"/>
      <c r="G193" s="25"/>
    </row>
    <row r="194" s="1" customFormat="1" ht="15.75" spans="2:7">
      <c r="B194" s="50"/>
      <c r="G194" s="25"/>
    </row>
    <row r="195" s="1" customFormat="1" ht="15.75" spans="2:7">
      <c r="B195" s="50"/>
      <c r="G195" s="25"/>
    </row>
    <row r="196" s="1" customFormat="1" ht="15.75" spans="2:7">
      <c r="B196" s="50"/>
      <c r="G196" s="25"/>
    </row>
    <row r="197" s="1" customFormat="1" ht="15.75" spans="2:7">
      <c r="B197" s="50"/>
      <c r="G197" s="25"/>
    </row>
    <row r="198" s="1" customFormat="1" ht="15.75" spans="2:7">
      <c r="B198" s="50"/>
      <c r="G198" s="25"/>
    </row>
    <row r="199" s="1" customFormat="1" ht="15.75" spans="2:7">
      <c r="B199" s="50"/>
      <c r="G199" s="25"/>
    </row>
    <row r="200" s="1" customFormat="1" ht="15.75" spans="2:7">
      <c r="B200" s="50"/>
      <c r="G200" s="25"/>
    </row>
    <row r="201" s="1" customFormat="1" ht="15.75" spans="2:7">
      <c r="B201" s="50"/>
      <c r="G201" s="25"/>
    </row>
    <row r="202" s="1" customFormat="1" ht="15.75" spans="2:7">
      <c r="B202" s="50"/>
      <c r="G202" s="25"/>
    </row>
    <row r="203" s="1" customFormat="1" ht="15.75" spans="2:7">
      <c r="B203" s="50"/>
      <c r="G203" s="25"/>
    </row>
    <row r="204" s="1" customFormat="1" ht="15.75" spans="2:7">
      <c r="B204" s="50"/>
      <c r="G204" s="25"/>
    </row>
    <row r="205" s="1" customFormat="1" ht="15.75" spans="2:7">
      <c r="B205" s="50"/>
      <c r="G205" s="25"/>
    </row>
    <row r="206" s="1" customFormat="1" ht="15.75" spans="2:7">
      <c r="B206" s="50"/>
      <c r="G206" s="25"/>
    </row>
    <row r="207" s="1" customFormat="1" ht="15.75" spans="2:7">
      <c r="B207" s="50"/>
      <c r="G207" s="25"/>
    </row>
    <row r="208" s="1" customFormat="1" ht="15.75" spans="2:7">
      <c r="B208" s="50"/>
      <c r="G208" s="25"/>
    </row>
    <row r="209" s="1" customFormat="1" ht="15.75" spans="2:7">
      <c r="B209" s="50"/>
      <c r="G209" s="25"/>
    </row>
    <row r="210" s="1" customFormat="1" ht="15.75" spans="2:7">
      <c r="B210" s="50"/>
      <c r="G210" s="25"/>
    </row>
    <row r="211" s="1" customFormat="1" ht="15.75" spans="2:7">
      <c r="B211" s="50"/>
      <c r="G211" s="25"/>
    </row>
    <row r="212" s="1" customFormat="1" ht="15.75" spans="2:7">
      <c r="B212" s="50"/>
      <c r="G212" s="25"/>
    </row>
    <row r="213" s="1" customFormat="1" ht="15.75" spans="2:7">
      <c r="B213" s="50"/>
      <c r="G213" s="25"/>
    </row>
    <row r="214" s="1" customFormat="1" ht="15.75" spans="2:7">
      <c r="B214" s="50"/>
      <c r="G214" s="25"/>
    </row>
    <row r="215" s="1" customFormat="1" ht="15.75" spans="2:7">
      <c r="B215" s="50"/>
      <c r="G215" s="25"/>
    </row>
    <row r="216" s="1" customFormat="1" ht="15.75" spans="2:7">
      <c r="B216" s="50"/>
      <c r="G216" s="25"/>
    </row>
    <row r="217" s="1" customFormat="1" ht="15.75" spans="2:7">
      <c r="B217" s="50"/>
      <c r="G217" s="25"/>
    </row>
    <row r="218" s="1" customFormat="1" ht="15.75" spans="2:7">
      <c r="B218" s="50"/>
      <c r="G218" s="25"/>
    </row>
    <row r="219" s="1" customFormat="1" ht="15.75" spans="2:7">
      <c r="B219" s="50"/>
      <c r="G219" s="25"/>
    </row>
    <row r="220" s="1" customFormat="1" ht="15.75" spans="2:7">
      <c r="B220" s="50"/>
      <c r="G220" s="25"/>
    </row>
    <row r="221" s="1" customFormat="1" ht="15.75" spans="2:7">
      <c r="B221" s="50"/>
      <c r="G221" s="25"/>
    </row>
    <row r="222" s="1" customFormat="1" ht="15.75" spans="2:7">
      <c r="B222" s="50"/>
      <c r="G222" s="25"/>
    </row>
    <row r="223" s="1" customFormat="1" ht="15.75" spans="2:7">
      <c r="B223" s="50"/>
      <c r="G223" s="25"/>
    </row>
    <row r="224" s="1" customFormat="1" ht="15.75" spans="2:7">
      <c r="B224" s="50"/>
      <c r="G224" s="25"/>
    </row>
    <row r="225" s="1" customFormat="1" ht="15.75" spans="2:7">
      <c r="B225" s="50"/>
      <c r="G225" s="25"/>
    </row>
    <row r="226" s="1" customFormat="1" ht="15.75" spans="2:7">
      <c r="B226" s="50"/>
      <c r="G226" s="25"/>
    </row>
    <row r="227" s="1" customFormat="1" ht="15.75" spans="2:7">
      <c r="B227" s="50"/>
      <c r="G227" s="25"/>
    </row>
    <row r="228" s="1" customFormat="1" ht="15.75" spans="2:7">
      <c r="B228" s="50"/>
      <c r="G228" s="25"/>
    </row>
    <row r="229" s="1" customFormat="1" ht="15.75" spans="2:7">
      <c r="B229" s="50"/>
      <c r="G229" s="25"/>
    </row>
    <row r="230" s="1" customFormat="1" ht="15.75" spans="2:7">
      <c r="B230" s="50"/>
      <c r="G230" s="25"/>
    </row>
    <row r="231" s="1" customFormat="1" ht="15.75" spans="2:7">
      <c r="B231" s="50"/>
      <c r="G231" s="25"/>
    </row>
  </sheetData>
  <mergeCells count="3">
    <mergeCell ref="A2:F2"/>
    <mergeCell ref="A4:B4"/>
    <mergeCell ref="C4:G4"/>
  </mergeCells>
  <pageMargins left="0.75" right="0.75" top="1" bottom="1" header="0.5" footer="0.5"/>
  <pageSetup paperSize="9" scale="52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opLeftCell="A14" workbookViewId="0">
      <selection activeCell="I11" sqref="I11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105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29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5" t="s">
        <v>86</v>
      </c>
      <c r="B4" s="5"/>
      <c r="C4" s="5" t="s">
        <v>106</v>
      </c>
      <c r="D4" s="5"/>
      <c r="E4" s="5"/>
      <c r="F4" s="15"/>
      <c r="G4" s="15"/>
    </row>
    <row r="5" s="1" customFormat="1" ht="21" customHeight="1" spans="1:7">
      <c r="A5" s="5" t="s">
        <v>89</v>
      </c>
      <c r="B5" s="5" t="s">
        <v>90</v>
      </c>
      <c r="C5" s="5" t="s">
        <v>32</v>
      </c>
      <c r="D5" s="5" t="s">
        <v>87</v>
      </c>
      <c r="E5" s="5" t="s">
        <v>88</v>
      </c>
      <c r="F5" s="15"/>
      <c r="G5" s="15"/>
    </row>
    <row r="6" s="1" customFormat="1" ht="21" customHeight="1" spans="1:7">
      <c r="A6" s="10" t="s">
        <v>46</v>
      </c>
      <c r="B6" s="10" t="s">
        <v>46</v>
      </c>
      <c r="C6" s="33">
        <v>1</v>
      </c>
      <c r="D6" s="33">
        <f>C6+1</f>
        <v>2</v>
      </c>
      <c r="E6" s="33">
        <f>D6+1</f>
        <v>3</v>
      </c>
      <c r="F6" s="15"/>
      <c r="G6" s="15"/>
    </row>
    <row r="7" s="1" customFormat="1" ht="28.5" customHeight="1" spans="1:7">
      <c r="A7" s="21"/>
      <c r="B7" s="21" t="s">
        <v>32</v>
      </c>
      <c r="C7" s="21">
        <v>614.671748</v>
      </c>
      <c r="D7" s="21">
        <v>112.621748</v>
      </c>
      <c r="E7" s="21">
        <v>502.05</v>
      </c>
      <c r="F7" s="15"/>
      <c r="G7" s="15"/>
    </row>
    <row r="8" s="1" customFormat="1" ht="28.5" customHeight="1" spans="1:5">
      <c r="A8" s="21" t="s">
        <v>47</v>
      </c>
      <c r="B8" s="21" t="s">
        <v>9</v>
      </c>
      <c r="C8" s="21">
        <v>599.8221</v>
      </c>
      <c r="D8" s="21">
        <v>97.7721</v>
      </c>
      <c r="E8" s="21">
        <v>502.05</v>
      </c>
    </row>
    <row r="9" s="1" customFormat="1" ht="28.5" customHeight="1" spans="1:5">
      <c r="A9" s="21" t="s">
        <v>48</v>
      </c>
      <c r="B9" s="21" t="s">
        <v>49</v>
      </c>
      <c r="C9" s="21">
        <v>11.33</v>
      </c>
      <c r="D9" s="21">
        <v>11.33</v>
      </c>
      <c r="E9" s="21"/>
    </row>
    <row r="10" s="1" customFormat="1" ht="28.5" customHeight="1" spans="1:5">
      <c r="A10" s="21" t="s">
        <v>50</v>
      </c>
      <c r="B10" s="21" t="s">
        <v>51</v>
      </c>
      <c r="C10" s="21">
        <v>11.33</v>
      </c>
      <c r="D10" s="21">
        <v>11.33</v>
      </c>
      <c r="E10" s="21"/>
    </row>
    <row r="11" s="1" customFormat="1" ht="28.5" customHeight="1" spans="1:5">
      <c r="A11" s="21" t="s">
        <v>52</v>
      </c>
      <c r="B11" s="21" t="s">
        <v>53</v>
      </c>
      <c r="C11" s="21">
        <v>260</v>
      </c>
      <c r="D11" s="21"/>
      <c r="E11" s="21">
        <v>260</v>
      </c>
    </row>
    <row r="12" s="1" customFormat="1" ht="28.5" customHeight="1" spans="1:5">
      <c r="A12" s="21" t="s">
        <v>54</v>
      </c>
      <c r="B12" s="21" t="s">
        <v>55</v>
      </c>
      <c r="C12" s="21">
        <v>260</v>
      </c>
      <c r="D12" s="21"/>
      <c r="E12" s="21">
        <v>260</v>
      </c>
    </row>
    <row r="13" s="1" customFormat="1" ht="28.5" customHeight="1" spans="1:5">
      <c r="A13" s="21" t="s">
        <v>58</v>
      </c>
      <c r="B13" s="21" t="s">
        <v>59</v>
      </c>
      <c r="C13" s="21">
        <v>67.05</v>
      </c>
      <c r="D13" s="21"/>
      <c r="E13" s="21">
        <v>67.05</v>
      </c>
    </row>
    <row r="14" s="1" customFormat="1" ht="28.5" customHeight="1" spans="1:5">
      <c r="A14" s="21" t="s">
        <v>60</v>
      </c>
      <c r="B14" s="21" t="s">
        <v>61</v>
      </c>
      <c r="C14" s="21">
        <v>67.05</v>
      </c>
      <c r="D14" s="21"/>
      <c r="E14" s="21">
        <v>67.05</v>
      </c>
    </row>
    <row r="15" s="1" customFormat="1" ht="28.5" customHeight="1" spans="1:5">
      <c r="A15" s="21" t="s">
        <v>62</v>
      </c>
      <c r="B15" s="21" t="s">
        <v>63</v>
      </c>
      <c r="C15" s="21">
        <v>261.4421</v>
      </c>
      <c r="D15" s="21">
        <v>86.4421</v>
      </c>
      <c r="E15" s="21">
        <v>175</v>
      </c>
    </row>
    <row r="16" s="1" customFormat="1" ht="28.5" customHeight="1" spans="1:5">
      <c r="A16" s="21" t="s">
        <v>64</v>
      </c>
      <c r="B16" s="21" t="s">
        <v>65</v>
      </c>
      <c r="C16" s="21">
        <v>163.4421</v>
      </c>
      <c r="D16" s="21">
        <v>86.4421</v>
      </c>
      <c r="E16" s="21">
        <v>77</v>
      </c>
    </row>
    <row r="17" s="1" customFormat="1" ht="28.5" customHeight="1" spans="1:5">
      <c r="A17" s="21" t="s">
        <v>66</v>
      </c>
      <c r="B17" s="21" t="s">
        <v>67</v>
      </c>
      <c r="C17" s="21">
        <v>81</v>
      </c>
      <c r="D17" s="21"/>
      <c r="E17" s="21">
        <v>81</v>
      </c>
    </row>
    <row r="18" s="1" customFormat="1" ht="28.5" customHeight="1" spans="1:5">
      <c r="A18" s="21" t="s">
        <v>68</v>
      </c>
      <c r="B18" s="21" t="s">
        <v>69</v>
      </c>
      <c r="C18" s="21">
        <v>17</v>
      </c>
      <c r="D18" s="21"/>
      <c r="E18" s="21">
        <v>17</v>
      </c>
    </row>
    <row r="19" s="1" customFormat="1" ht="28.5" customHeight="1" spans="1:5">
      <c r="A19" s="21" t="s">
        <v>70</v>
      </c>
      <c r="B19" s="21" t="s">
        <v>11</v>
      </c>
      <c r="C19" s="21">
        <v>6.56</v>
      </c>
      <c r="D19" s="21">
        <v>6.56</v>
      </c>
      <c r="E19" s="21"/>
    </row>
    <row r="20" s="1" customFormat="1" ht="28.5" customHeight="1" spans="1:5">
      <c r="A20" s="21" t="s">
        <v>71</v>
      </c>
      <c r="B20" s="21" t="s">
        <v>72</v>
      </c>
      <c r="C20" s="21">
        <v>6.56</v>
      </c>
      <c r="D20" s="21">
        <v>6.56</v>
      </c>
      <c r="E20" s="21"/>
    </row>
    <row r="21" s="1" customFormat="1" ht="28.5" customHeight="1" spans="1:5">
      <c r="A21" s="21" t="s">
        <v>73</v>
      </c>
      <c r="B21" s="21" t="s">
        <v>74</v>
      </c>
      <c r="C21" s="21">
        <v>6.56</v>
      </c>
      <c r="D21" s="21">
        <v>6.56</v>
      </c>
      <c r="E21" s="21"/>
    </row>
    <row r="22" s="1" customFormat="1" ht="28.5" customHeight="1" spans="1:5">
      <c r="A22" s="21" t="s">
        <v>79</v>
      </c>
      <c r="B22" s="21" t="s">
        <v>13</v>
      </c>
      <c r="C22" s="21">
        <v>8.289648</v>
      </c>
      <c r="D22" s="21">
        <v>8.289648</v>
      </c>
      <c r="E22" s="21"/>
    </row>
    <row r="23" s="1" customFormat="1" ht="28.5" customHeight="1" spans="1:5">
      <c r="A23" s="21" t="s">
        <v>80</v>
      </c>
      <c r="B23" s="21" t="s">
        <v>81</v>
      </c>
      <c r="C23" s="21">
        <v>8.289648</v>
      </c>
      <c r="D23" s="21">
        <v>8.289648</v>
      </c>
      <c r="E23" s="21"/>
    </row>
    <row r="24" s="1" customFormat="1" ht="28.5" customHeight="1" spans="1:5">
      <c r="A24" s="21" t="s">
        <v>82</v>
      </c>
      <c r="B24" s="21" t="s">
        <v>83</v>
      </c>
      <c r="C24" s="21">
        <v>8.289648</v>
      </c>
      <c r="D24" s="21">
        <v>8.289648</v>
      </c>
      <c r="E24" s="21"/>
    </row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</sheetData>
  <mergeCells count="3">
    <mergeCell ref="A2:E2"/>
    <mergeCell ref="A4:B4"/>
    <mergeCell ref="C4:E4"/>
  </mergeCells>
  <printOptions horizontalCentered="1"/>
  <pageMargins left="0.751388888888889" right="0.751388888888889" top="1" bottom="1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opLeftCell="A14" workbookViewId="0">
      <selection activeCell="H13" sqref="H13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107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29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5" t="s">
        <v>108</v>
      </c>
      <c r="B4" s="5"/>
      <c r="C4" s="5" t="s">
        <v>109</v>
      </c>
      <c r="D4" s="5"/>
      <c r="E4" s="5"/>
      <c r="F4" s="15"/>
      <c r="G4" s="15"/>
    </row>
    <row r="5" s="1" customFormat="1" ht="21" customHeight="1" spans="1:7">
      <c r="A5" s="5" t="s">
        <v>89</v>
      </c>
      <c r="B5" s="9" t="s">
        <v>90</v>
      </c>
      <c r="C5" s="32" t="s">
        <v>32</v>
      </c>
      <c r="D5" s="32" t="s">
        <v>110</v>
      </c>
      <c r="E5" s="32" t="s">
        <v>111</v>
      </c>
      <c r="F5" s="15"/>
      <c r="G5" s="15"/>
    </row>
    <row r="6" s="1" customFormat="1" ht="21" customHeight="1" spans="1:7">
      <c r="A6" s="10" t="s">
        <v>46</v>
      </c>
      <c r="B6" s="10" t="s">
        <v>46</v>
      </c>
      <c r="C6" s="33">
        <v>1</v>
      </c>
      <c r="D6" s="33">
        <f>C6+1</f>
        <v>2</v>
      </c>
      <c r="E6" s="33">
        <f>D6+1</f>
        <v>3</v>
      </c>
      <c r="F6" s="15"/>
      <c r="G6" s="15"/>
    </row>
    <row r="7" s="1" customFormat="1" ht="27" customHeight="1" spans="1:8">
      <c r="A7" s="6"/>
      <c r="B7" s="6" t="s">
        <v>32</v>
      </c>
      <c r="C7" s="30">
        <v>112.621748</v>
      </c>
      <c r="D7" s="30">
        <v>103.261748</v>
      </c>
      <c r="E7" s="30">
        <v>9.36</v>
      </c>
      <c r="F7" s="34"/>
      <c r="G7" s="34"/>
      <c r="H7" s="14"/>
    </row>
    <row r="8" s="1" customFormat="1" ht="27" customHeight="1" spans="1:5">
      <c r="A8" s="6" t="s">
        <v>112</v>
      </c>
      <c r="B8" s="6" t="s">
        <v>113</v>
      </c>
      <c r="C8" s="30">
        <v>103.261748</v>
      </c>
      <c r="D8" s="30">
        <v>103.261748</v>
      </c>
      <c r="E8" s="30"/>
    </row>
    <row r="9" s="1" customFormat="1" ht="27" customHeight="1" spans="1:5">
      <c r="A9" s="6" t="s">
        <v>114</v>
      </c>
      <c r="B9" s="6" t="s">
        <v>115</v>
      </c>
      <c r="C9" s="30">
        <v>39.2621</v>
      </c>
      <c r="D9" s="30">
        <v>39.2621</v>
      </c>
      <c r="E9" s="30"/>
    </row>
    <row r="10" s="1" customFormat="1" ht="27" customHeight="1" spans="1:5">
      <c r="A10" s="6" t="s">
        <v>116</v>
      </c>
      <c r="B10" s="6" t="s">
        <v>117</v>
      </c>
      <c r="C10" s="30">
        <v>33.12</v>
      </c>
      <c r="D10" s="30">
        <v>33.12</v>
      </c>
      <c r="E10" s="30"/>
    </row>
    <row r="11" s="1" customFormat="1" ht="27" customHeight="1" spans="1:5">
      <c r="A11" s="6" t="s">
        <v>118</v>
      </c>
      <c r="B11" s="6" t="s">
        <v>119</v>
      </c>
      <c r="C11" s="30">
        <v>3.26</v>
      </c>
      <c r="D11" s="30">
        <v>3.26</v>
      </c>
      <c r="E11" s="30"/>
    </row>
    <row r="12" s="1" customFormat="1" ht="27" customHeight="1" spans="1:5">
      <c r="A12" s="6" t="s">
        <v>120</v>
      </c>
      <c r="B12" s="6" t="s">
        <v>121</v>
      </c>
      <c r="C12" s="30">
        <v>11.33</v>
      </c>
      <c r="D12" s="30">
        <v>11.33</v>
      </c>
      <c r="E12" s="30"/>
    </row>
    <row r="13" s="1" customFormat="1" ht="27" customHeight="1" spans="1:5">
      <c r="A13" s="6" t="s">
        <v>122</v>
      </c>
      <c r="B13" s="6" t="s">
        <v>123</v>
      </c>
      <c r="C13" s="30">
        <v>5.029532</v>
      </c>
      <c r="D13" s="30">
        <v>5.029532</v>
      </c>
      <c r="E13" s="30"/>
    </row>
    <row r="14" s="1" customFormat="1" ht="27" customHeight="1" spans="1:5">
      <c r="A14" s="6" t="s">
        <v>124</v>
      </c>
      <c r="B14" s="6" t="s">
        <v>125</v>
      </c>
      <c r="C14" s="30">
        <v>1.416456</v>
      </c>
      <c r="D14" s="30">
        <v>1.416456</v>
      </c>
      <c r="E14" s="30"/>
    </row>
    <row r="15" s="1" customFormat="1" ht="27" customHeight="1" spans="1:5">
      <c r="A15" s="6" t="s">
        <v>126</v>
      </c>
      <c r="B15" s="6" t="s">
        <v>127</v>
      </c>
      <c r="C15" s="30">
        <v>0.114012</v>
      </c>
      <c r="D15" s="30">
        <v>0.114012</v>
      </c>
      <c r="E15" s="30"/>
    </row>
    <row r="16" s="1" customFormat="1" ht="27" customHeight="1" spans="1:5">
      <c r="A16" s="6" t="s">
        <v>128</v>
      </c>
      <c r="B16" s="6" t="s">
        <v>129</v>
      </c>
      <c r="C16" s="30">
        <v>8.289648</v>
      </c>
      <c r="D16" s="30">
        <v>8.289648</v>
      </c>
      <c r="E16" s="30"/>
    </row>
    <row r="17" s="1" customFormat="1" ht="27" customHeight="1" spans="1:5">
      <c r="A17" s="6" t="s">
        <v>130</v>
      </c>
      <c r="B17" s="6" t="s">
        <v>131</v>
      </c>
      <c r="C17" s="30">
        <v>1.44</v>
      </c>
      <c r="D17" s="30">
        <v>1.44</v>
      </c>
      <c r="E17" s="30"/>
    </row>
    <row r="18" s="1" customFormat="1" ht="27" customHeight="1" spans="1:5">
      <c r="A18" s="6" t="s">
        <v>132</v>
      </c>
      <c r="B18" s="6" t="s">
        <v>133</v>
      </c>
      <c r="C18" s="30">
        <v>9.36</v>
      </c>
      <c r="D18" s="30"/>
      <c r="E18" s="30">
        <v>9.36</v>
      </c>
    </row>
    <row r="19" s="1" customFormat="1" ht="27" customHeight="1" spans="1:5">
      <c r="A19" s="6" t="s">
        <v>134</v>
      </c>
      <c r="B19" s="6" t="s">
        <v>135</v>
      </c>
      <c r="C19" s="30">
        <v>2</v>
      </c>
      <c r="D19" s="30"/>
      <c r="E19" s="30">
        <v>2</v>
      </c>
    </row>
    <row r="20" s="1" customFormat="1" ht="27" customHeight="1" spans="1:5">
      <c r="A20" s="6" t="s">
        <v>136</v>
      </c>
      <c r="B20" s="6" t="s">
        <v>137</v>
      </c>
      <c r="C20" s="30">
        <v>3.06</v>
      </c>
      <c r="D20" s="30"/>
      <c r="E20" s="30">
        <v>3.06</v>
      </c>
    </row>
    <row r="21" s="1" customFormat="1" ht="27" customHeight="1" spans="1:5">
      <c r="A21" s="6" t="s">
        <v>138</v>
      </c>
      <c r="B21" s="6" t="s">
        <v>139</v>
      </c>
      <c r="C21" s="30">
        <v>2.5</v>
      </c>
      <c r="D21" s="30"/>
      <c r="E21" s="30">
        <v>2.5</v>
      </c>
    </row>
    <row r="22" s="1" customFormat="1" ht="27" customHeight="1" spans="1:5">
      <c r="A22" s="6" t="s">
        <v>140</v>
      </c>
      <c r="B22" s="6" t="s">
        <v>141</v>
      </c>
      <c r="C22" s="30">
        <v>1.8</v>
      </c>
      <c r="D22" s="30"/>
      <c r="E22" s="30">
        <v>1.8</v>
      </c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</sheetData>
  <mergeCells count="3">
    <mergeCell ref="A2:E2"/>
    <mergeCell ref="A4:B4"/>
    <mergeCell ref="C4:E4"/>
  </mergeCells>
  <printOptions horizontalCentered="1"/>
  <pageMargins left="0.751388888888889" right="0.751388888888889" top="1" bottom="1" header="0.5" footer="0.5"/>
  <pageSetup paperSize="9" scale="7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G28" sqref="G28"/>
    </sheetView>
  </sheetViews>
  <sheetFormatPr defaultColWidth="8" defaultRowHeight="12.75" customHeight="1" outlineLevelCol="6"/>
  <cols>
    <col min="1" max="1" width="15.625" style="1" customWidth="1"/>
    <col min="2" max="2" width="33.25" style="1" customWidth="1"/>
    <col min="3" max="3" width="19.125" style="1" customWidth="1"/>
    <col min="4" max="4" width="13.25" style="1" customWidth="1"/>
    <col min="5" max="5" width="12.5" style="1" customWidth="1"/>
    <col min="6" max="6" width="12.875" style="1" customWidth="1"/>
    <col min="7" max="7" width="14.75" style="1" customWidth="1"/>
    <col min="8" max="8" width="8" style="1" customWidth="1"/>
    <col min="9" max="16384" width="8" style="2"/>
  </cols>
  <sheetData>
    <row r="1" s="1" customFormat="1" ht="22.5" customHeight="1" spans="5:7">
      <c r="E1" s="24"/>
      <c r="F1" s="24"/>
      <c r="G1" s="24"/>
    </row>
    <row r="2" s="1" customFormat="1" ht="30" customHeight="1" spans="1:7">
      <c r="A2" s="17" t="s">
        <v>142</v>
      </c>
      <c r="B2" s="17"/>
      <c r="C2" s="17"/>
      <c r="D2" s="17"/>
      <c r="E2" s="17"/>
      <c r="F2" s="17"/>
      <c r="G2" s="17"/>
    </row>
    <row r="3" s="1" customFormat="1" ht="18" customHeight="1" spans="1:7">
      <c r="A3" s="19" t="s">
        <v>85</v>
      </c>
      <c r="B3" s="19"/>
      <c r="C3" s="19"/>
      <c r="D3" s="19"/>
      <c r="E3" s="25"/>
      <c r="F3" s="25"/>
      <c r="G3" s="16" t="s">
        <v>2</v>
      </c>
    </row>
    <row r="4" s="1" customFormat="1" ht="31.5" customHeight="1" spans="1:7">
      <c r="A4" s="5" t="s">
        <v>143</v>
      </c>
      <c r="B4" s="5" t="s">
        <v>144</v>
      </c>
      <c r="C4" s="5" t="s">
        <v>32</v>
      </c>
      <c r="D4" s="26" t="s">
        <v>145</v>
      </c>
      <c r="E4" s="26" t="s">
        <v>146</v>
      </c>
      <c r="F4" s="26" t="s">
        <v>147</v>
      </c>
      <c r="G4" s="26" t="s">
        <v>148</v>
      </c>
    </row>
    <row r="5" s="1" customFormat="1" ht="12" customHeight="1" spans="1:7">
      <c r="A5" s="5"/>
      <c r="B5" s="5"/>
      <c r="C5" s="5"/>
      <c r="D5" s="26"/>
      <c r="E5" s="26"/>
      <c r="F5" s="26"/>
      <c r="G5" s="26"/>
    </row>
    <row r="6" s="1" customFormat="1" ht="21.75" customHeight="1" spans="1:7">
      <c r="A6" s="27" t="s">
        <v>46</v>
      </c>
      <c r="B6" s="27" t="s">
        <v>46</v>
      </c>
      <c r="C6" s="28">
        <v>1</v>
      </c>
      <c r="D6" s="28">
        <v>2</v>
      </c>
      <c r="E6" s="28">
        <v>5</v>
      </c>
      <c r="F6" s="28">
        <v>6</v>
      </c>
      <c r="G6" s="29">
        <v>7</v>
      </c>
    </row>
    <row r="7" s="1" customFormat="1" ht="27.75" customHeight="1" spans="1:7">
      <c r="A7" s="11" t="s">
        <v>149</v>
      </c>
      <c r="B7" s="11" t="s">
        <v>150</v>
      </c>
      <c r="C7" s="30">
        <v>4.5</v>
      </c>
      <c r="D7" s="30"/>
      <c r="E7" s="31">
        <v>4.5</v>
      </c>
      <c r="F7" s="30"/>
      <c r="G7" s="30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I7" sqref="I7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4.125" style="1" customWidth="1"/>
    <col min="4" max="5" width="26.2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15"/>
      <c r="B1" s="15"/>
      <c r="C1" s="15"/>
      <c r="D1" s="22" t="s">
        <v>151</v>
      </c>
      <c r="E1" s="20"/>
      <c r="F1" s="15"/>
      <c r="G1" s="15"/>
    </row>
    <row r="2" s="1" customFormat="1" ht="29.25" customHeight="1" spans="1:7">
      <c r="A2" s="17" t="s">
        <v>152</v>
      </c>
      <c r="B2" s="17"/>
      <c r="C2" s="17"/>
      <c r="D2" s="17"/>
      <c r="E2" s="17"/>
      <c r="F2" s="18"/>
      <c r="G2" s="18"/>
    </row>
    <row r="3" s="1" customFormat="1" ht="21" customHeight="1" spans="1:7">
      <c r="A3" s="23"/>
      <c r="B3" s="20"/>
      <c r="C3" s="20"/>
      <c r="D3" s="20"/>
      <c r="E3" s="16" t="s">
        <v>2</v>
      </c>
      <c r="F3" s="15"/>
      <c r="G3" s="15"/>
    </row>
    <row r="4" s="1" customFormat="1" ht="24.75" customHeight="1" spans="1:7">
      <c r="A4" s="5" t="s">
        <v>86</v>
      </c>
      <c r="B4" s="5"/>
      <c r="C4" s="5" t="s">
        <v>106</v>
      </c>
      <c r="D4" s="5"/>
      <c r="E4" s="5"/>
      <c r="F4" s="15"/>
      <c r="G4" s="15"/>
    </row>
    <row r="5" s="1" customFormat="1" ht="21" customHeight="1" spans="1:7">
      <c r="A5" s="5" t="s">
        <v>89</v>
      </c>
      <c r="B5" s="5" t="s">
        <v>90</v>
      </c>
      <c r="C5" s="5" t="s">
        <v>32</v>
      </c>
      <c r="D5" s="5" t="s">
        <v>87</v>
      </c>
      <c r="E5" s="5" t="s">
        <v>88</v>
      </c>
      <c r="F5" s="15"/>
      <c r="G5" s="15"/>
    </row>
    <row r="6" s="1" customFormat="1" ht="21" customHeight="1" spans="1:8">
      <c r="A6" s="5" t="s">
        <v>46</v>
      </c>
      <c r="B6" s="5" t="s">
        <v>46</v>
      </c>
      <c r="C6" s="5">
        <v>1</v>
      </c>
      <c r="D6" s="5">
        <f>C6+1</f>
        <v>2</v>
      </c>
      <c r="E6" s="5">
        <f>D6+1</f>
        <v>3</v>
      </c>
      <c r="F6" s="15"/>
      <c r="G6" s="15"/>
      <c r="H6" s="14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rintOptions horizontalCentered="1"/>
  <pageMargins left="0.751388888888889" right="0.751388888888889" top="1" bottom="1" header="0.5" footer="0.5"/>
  <pageSetup paperSize="9" scale="9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G14" sqref="G14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15"/>
      <c r="B1" s="15"/>
      <c r="C1" s="16" t="s">
        <v>153</v>
      </c>
      <c r="D1" s="16"/>
      <c r="E1" s="16"/>
      <c r="F1" s="15"/>
      <c r="G1" s="15"/>
    </row>
    <row r="2" s="1" customFormat="1" ht="29.25" customHeight="1" spans="1:7">
      <c r="A2" s="17" t="s">
        <v>154</v>
      </c>
      <c r="B2" s="17"/>
      <c r="C2" s="17"/>
      <c r="D2" s="17"/>
      <c r="E2" s="17"/>
      <c r="F2" s="18"/>
      <c r="G2" s="18"/>
    </row>
    <row r="3" s="1" customFormat="1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s="1" customFormat="1" ht="25.5" customHeight="1" spans="1:7">
      <c r="A4" s="5" t="s">
        <v>86</v>
      </c>
      <c r="B4" s="5"/>
      <c r="C4" s="5" t="s">
        <v>106</v>
      </c>
      <c r="D4" s="5"/>
      <c r="E4" s="5"/>
      <c r="F4" s="15"/>
      <c r="G4" s="15"/>
    </row>
    <row r="5" s="1" customFormat="1" ht="28.5" customHeight="1" spans="1:7">
      <c r="A5" s="5" t="s">
        <v>89</v>
      </c>
      <c r="B5" s="5" t="s">
        <v>90</v>
      </c>
      <c r="C5" s="5" t="s">
        <v>32</v>
      </c>
      <c r="D5" s="5" t="s">
        <v>87</v>
      </c>
      <c r="E5" s="5" t="s">
        <v>88</v>
      </c>
      <c r="F5" s="15"/>
      <c r="G5" s="15"/>
    </row>
    <row r="6" s="1" customFormat="1" ht="21" customHeight="1" spans="1:8">
      <c r="A6" s="5" t="s">
        <v>46</v>
      </c>
      <c r="B6" s="5" t="s">
        <v>46</v>
      </c>
      <c r="C6" s="5">
        <v>1</v>
      </c>
      <c r="D6" s="5">
        <f>C6+1</f>
        <v>2</v>
      </c>
      <c r="E6" s="5">
        <f>D6+1</f>
        <v>3</v>
      </c>
      <c r="F6" s="15"/>
      <c r="G6" s="15"/>
      <c r="H6" s="14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一般公共预算三公经表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2022-02-18T02:59:00Z</dcterms:created>
  <dcterms:modified xsi:type="dcterms:W3CDTF">2022-02-22T00:38:32Z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2B3C56615A9248FCB537AEAEB47BED68</vt:lpwstr>
  </property>
  <property fmtid="{D5CDD505-2E9C-101B-9397-08002B2CF9AE}" pid="3" name="KSOProductBuildVer">
    <vt:lpwstr>2052-11.1.0.11294</vt:lpwstr>
  </property>
</Properties>
</file>